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.scott/Downloads/"/>
    </mc:Choice>
  </mc:AlternateContent>
  <xr:revisionPtr revIDLastSave="0" documentId="8_{BF505ADF-3897-1740-BDFE-10A76FCE0192}" xr6:coauthVersionLast="47" xr6:coauthVersionMax="47" xr10:uidLastSave="{00000000-0000-0000-0000-000000000000}"/>
  <bookViews>
    <workbookView xWindow="1640" yWindow="760" windowWidth="26040" windowHeight="17180" xr2:uid="{56C9B1FA-3597-DA46-AE91-1A840CDB1E78}"/>
  </bookViews>
  <sheets>
    <sheet name="2019 and 2023" sheetId="1" r:id="rId1"/>
    <sheet name="2023 ships built 2020+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3" l="1"/>
  <c r="X5" i="3"/>
  <c r="Y5" i="3"/>
  <c r="W6" i="3"/>
  <c r="X6" i="3"/>
  <c r="Y6" i="3"/>
  <c r="W7" i="3"/>
  <c r="X7" i="3"/>
  <c r="Y7" i="3"/>
  <c r="W8" i="3"/>
  <c r="X8" i="3"/>
  <c r="Y8" i="3"/>
  <c r="W9" i="3"/>
  <c r="X9" i="3"/>
  <c r="Y9" i="3"/>
  <c r="W10" i="3"/>
  <c r="X10" i="3"/>
  <c r="Y10" i="3"/>
  <c r="W11" i="3"/>
  <c r="X11" i="3"/>
  <c r="Y11" i="3"/>
  <c r="W12" i="3"/>
  <c r="X12" i="3"/>
  <c r="Y12" i="3"/>
  <c r="W13" i="3"/>
  <c r="X13" i="3"/>
  <c r="Y13" i="3"/>
  <c r="W14" i="3"/>
  <c r="X14" i="3"/>
  <c r="Y14" i="3"/>
  <c r="Y4" i="3"/>
  <c r="X4" i="3"/>
  <c r="W4" i="3"/>
  <c r="V5" i="3"/>
  <c r="V6" i="3"/>
  <c r="V7" i="3"/>
  <c r="V8" i="3"/>
  <c r="V9" i="3"/>
  <c r="V10" i="3"/>
  <c r="V11" i="3"/>
  <c r="V12" i="3"/>
  <c r="V13" i="3"/>
  <c r="V14" i="3"/>
  <c r="V4" i="3"/>
  <c r="B15" i="3"/>
  <c r="C4" i="3" s="1"/>
  <c r="G15" i="3"/>
  <c r="H12" i="3" s="1"/>
  <c r="I12" i="3" s="1"/>
  <c r="L15" i="3"/>
  <c r="M9" i="3" s="1"/>
  <c r="N9" i="3" s="1"/>
  <c r="Q15" i="3"/>
  <c r="R6" i="3" s="1"/>
  <c r="S6" i="3" s="1"/>
  <c r="D4" i="3" l="1"/>
  <c r="M13" i="3"/>
  <c r="N13" i="3" s="1"/>
  <c r="R10" i="3"/>
  <c r="S10" i="3" s="1"/>
  <c r="C8" i="3"/>
  <c r="D8" i="3" s="1"/>
  <c r="H5" i="3"/>
  <c r="I5" i="3" s="1"/>
  <c r="R14" i="3"/>
  <c r="S14" i="3" s="1"/>
  <c r="C12" i="3"/>
  <c r="D12" i="3" s="1"/>
  <c r="H9" i="3"/>
  <c r="I9" i="3" s="1"/>
  <c r="M6" i="3"/>
  <c r="N6" i="3" s="1"/>
  <c r="H13" i="3"/>
  <c r="I13" i="3" s="1"/>
  <c r="M10" i="3"/>
  <c r="N10" i="3" s="1"/>
  <c r="R7" i="3"/>
  <c r="S7" i="3" s="1"/>
  <c r="C5" i="3"/>
  <c r="D5" i="3" s="1"/>
  <c r="M14" i="3"/>
  <c r="N14" i="3" s="1"/>
  <c r="R11" i="3"/>
  <c r="S11" i="3" s="1"/>
  <c r="C9" i="3"/>
  <c r="D9" i="3" s="1"/>
  <c r="H6" i="3"/>
  <c r="I6" i="3" s="1"/>
  <c r="C13" i="3"/>
  <c r="D13" i="3" s="1"/>
  <c r="H10" i="3"/>
  <c r="I10" i="3" s="1"/>
  <c r="M7" i="3"/>
  <c r="N7" i="3" s="1"/>
  <c r="R4" i="3"/>
  <c r="H14" i="3"/>
  <c r="I14" i="3" s="1"/>
  <c r="M11" i="3"/>
  <c r="N11" i="3" s="1"/>
  <c r="R8" i="3"/>
  <c r="S8" i="3" s="1"/>
  <c r="C6" i="3"/>
  <c r="D6" i="3" s="1"/>
  <c r="R12" i="3"/>
  <c r="S12" i="3" s="1"/>
  <c r="C10" i="3"/>
  <c r="D10" i="3" s="1"/>
  <c r="H7" i="3"/>
  <c r="I7" i="3" s="1"/>
  <c r="M4" i="3"/>
  <c r="C14" i="3"/>
  <c r="D14" i="3" s="1"/>
  <c r="H11" i="3"/>
  <c r="I11" i="3" s="1"/>
  <c r="M8" i="3"/>
  <c r="N8" i="3" s="1"/>
  <c r="R5" i="3"/>
  <c r="S5" i="3" s="1"/>
  <c r="M12" i="3"/>
  <c r="N12" i="3" s="1"/>
  <c r="R9" i="3"/>
  <c r="S9" i="3" s="1"/>
  <c r="C7" i="3"/>
  <c r="D7" i="3" s="1"/>
  <c r="H4" i="3"/>
  <c r="R13" i="3"/>
  <c r="S13" i="3" s="1"/>
  <c r="C11" i="3"/>
  <c r="D11" i="3" s="1"/>
  <c r="H8" i="3"/>
  <c r="I8" i="3" s="1"/>
  <c r="M5" i="3"/>
  <c r="N5" i="3" s="1"/>
  <c r="I4" i="3" l="1"/>
  <c r="H15" i="3"/>
  <c r="S4" i="3"/>
  <c r="R15" i="3"/>
  <c r="C15" i="3"/>
  <c r="N4" i="3"/>
  <c r="M15" i="3"/>
  <c r="S22" i="1" l="1"/>
  <c r="S23" i="1"/>
  <c r="S24" i="1"/>
  <c r="S25" i="1"/>
  <c r="S26" i="1"/>
  <c r="S27" i="1"/>
  <c r="S28" i="1"/>
  <c r="S29" i="1"/>
  <c r="S30" i="1"/>
  <c r="S31" i="1"/>
  <c r="S21" i="1"/>
  <c r="N22" i="1"/>
  <c r="N23" i="1"/>
  <c r="N24" i="1"/>
  <c r="N25" i="1"/>
  <c r="N26" i="1"/>
  <c r="N27" i="1"/>
  <c r="N28" i="1"/>
  <c r="N29" i="1"/>
  <c r="N30" i="1"/>
  <c r="N31" i="1"/>
  <c r="N21" i="1"/>
  <c r="I22" i="1"/>
  <c r="I23" i="1"/>
  <c r="I24" i="1"/>
  <c r="I25" i="1"/>
  <c r="I26" i="1"/>
  <c r="I27" i="1"/>
  <c r="I28" i="1"/>
  <c r="I29" i="1"/>
  <c r="I30" i="1"/>
  <c r="I31" i="1"/>
  <c r="I21" i="1"/>
  <c r="D22" i="1"/>
  <c r="D23" i="1"/>
  <c r="D24" i="1"/>
  <c r="D25" i="1"/>
  <c r="D26" i="1"/>
  <c r="D27" i="1"/>
  <c r="D28" i="1"/>
  <c r="D29" i="1"/>
  <c r="D30" i="1"/>
  <c r="D31" i="1"/>
  <c r="D21" i="1"/>
  <c r="S5" i="1"/>
  <c r="S6" i="1"/>
  <c r="S7" i="1"/>
  <c r="S8" i="1"/>
  <c r="S9" i="1"/>
  <c r="S10" i="1"/>
  <c r="S11" i="1"/>
  <c r="S12" i="1"/>
  <c r="S13" i="1"/>
  <c r="S14" i="1"/>
  <c r="S4" i="1"/>
  <c r="N5" i="1"/>
  <c r="N6" i="1"/>
  <c r="N7" i="1"/>
  <c r="N8" i="1"/>
  <c r="N9" i="1"/>
  <c r="N10" i="1"/>
  <c r="N11" i="1"/>
  <c r="N12" i="1"/>
  <c r="N13" i="1"/>
  <c r="N14" i="1"/>
  <c r="N4" i="1"/>
  <c r="I5" i="1"/>
  <c r="I6" i="1"/>
  <c r="I7" i="1"/>
  <c r="I8" i="1"/>
  <c r="I9" i="1"/>
  <c r="I10" i="1"/>
  <c r="I11" i="1"/>
  <c r="I12" i="1"/>
  <c r="I13" i="1"/>
  <c r="I14" i="1"/>
  <c r="I4" i="1"/>
  <c r="B15" i="1" l="1"/>
  <c r="C4" i="1" s="1"/>
  <c r="Q32" i="1"/>
  <c r="R21" i="1" s="1"/>
  <c r="R22" i="1"/>
  <c r="R23" i="1"/>
  <c r="R24" i="1"/>
  <c r="R25" i="1"/>
  <c r="R26" i="1"/>
  <c r="R28" i="1"/>
  <c r="R29" i="1"/>
  <c r="R30" i="1"/>
  <c r="R31" i="1"/>
  <c r="L32" i="1"/>
  <c r="M27" i="1" s="1"/>
  <c r="M21" i="1"/>
  <c r="M22" i="1"/>
  <c r="M23" i="1"/>
  <c r="M24" i="1"/>
  <c r="M26" i="1"/>
  <c r="G32" i="1"/>
  <c r="H25" i="1" s="1"/>
  <c r="H21" i="1"/>
  <c r="H22" i="1"/>
  <c r="H24" i="1"/>
  <c r="H31" i="1"/>
  <c r="B32" i="1"/>
  <c r="C23" i="1" s="1"/>
  <c r="C22" i="1"/>
  <c r="Q15" i="1"/>
  <c r="R4" i="1" s="1"/>
  <c r="R14" i="1"/>
  <c r="L15" i="1"/>
  <c r="M4" i="1" s="1"/>
  <c r="M15" i="1" s="1"/>
  <c r="M5" i="1"/>
  <c r="M6" i="1"/>
  <c r="M7" i="1"/>
  <c r="M8" i="1"/>
  <c r="M9" i="1"/>
  <c r="M10" i="1"/>
  <c r="M11" i="1"/>
  <c r="M12" i="1"/>
  <c r="M13" i="1"/>
  <c r="M14" i="1"/>
  <c r="G15" i="1"/>
  <c r="H12" i="1" s="1"/>
  <c r="H4" i="1"/>
  <c r="H5" i="1"/>
  <c r="H6" i="1"/>
  <c r="H7" i="1"/>
  <c r="H8" i="1"/>
  <c r="H9" i="1"/>
  <c r="H10" i="1"/>
  <c r="H11" i="1"/>
  <c r="H14" i="1"/>
  <c r="C12" i="1" l="1"/>
  <c r="D12" i="1" s="1"/>
  <c r="C11" i="1"/>
  <c r="D11" i="1" s="1"/>
  <c r="C10" i="1"/>
  <c r="D10" i="1" s="1"/>
  <c r="C9" i="1"/>
  <c r="D9" i="1" s="1"/>
  <c r="C7" i="1"/>
  <c r="D7" i="1" s="1"/>
  <c r="C5" i="1"/>
  <c r="D5" i="1" s="1"/>
  <c r="C13" i="1"/>
  <c r="D13" i="1" s="1"/>
  <c r="C8" i="1"/>
  <c r="D8" i="1" s="1"/>
  <c r="C6" i="1"/>
  <c r="D6" i="1" s="1"/>
  <c r="C14" i="1"/>
  <c r="D14" i="1" s="1"/>
  <c r="D4" i="1"/>
  <c r="R32" i="1"/>
  <c r="R13" i="1"/>
  <c r="C21" i="1"/>
  <c r="C32" i="1" s="1"/>
  <c r="H23" i="1"/>
  <c r="H32" i="1" s="1"/>
  <c r="M25" i="1"/>
  <c r="M32" i="1" s="1"/>
  <c r="R27" i="1"/>
  <c r="C26" i="1"/>
  <c r="M30" i="1"/>
  <c r="C31" i="1"/>
  <c r="C30" i="1"/>
  <c r="R10" i="1"/>
  <c r="R9" i="1"/>
  <c r="C28" i="1"/>
  <c r="H30" i="1"/>
  <c r="R8" i="1"/>
  <c r="H13" i="1"/>
  <c r="H15" i="1" s="1"/>
  <c r="R6" i="1"/>
  <c r="C25" i="1"/>
  <c r="H27" i="1"/>
  <c r="M29" i="1"/>
  <c r="R11" i="1"/>
  <c r="C29" i="1"/>
  <c r="C27" i="1"/>
  <c r="H29" i="1"/>
  <c r="M31" i="1"/>
  <c r="R7" i="1"/>
  <c r="H28" i="1"/>
  <c r="R5" i="1"/>
  <c r="R15" i="1" s="1"/>
  <c r="C24" i="1"/>
  <c r="H26" i="1"/>
  <c r="M28" i="1"/>
  <c r="R12" i="1"/>
  <c r="C15" i="1" l="1"/>
</calcChain>
</file>

<file path=xl/sharedStrings.xml><?xml version="1.0" encoding="utf-8"?>
<sst xmlns="http://schemas.openxmlformats.org/spreadsheetml/2006/main" count="221" uniqueCount="22">
  <si>
    <t>Container ship</t>
  </si>
  <si>
    <t>Bulk carrier</t>
  </si>
  <si>
    <t>Oil tanker</t>
  </si>
  <si>
    <t>Chemical tanker</t>
  </si>
  <si>
    <t>Load factor</t>
  </si>
  <si>
    <t>Cruising hours</t>
  </si>
  <si>
    <t>Percentage of cruising hours</t>
  </si>
  <si>
    <t>Total</t>
  </si>
  <si>
    <t>Total ship count</t>
  </si>
  <si>
    <t>(0, 0.05)</t>
  </si>
  <si>
    <t>(0.05, 0.15)</t>
  </si>
  <si>
    <t>(0.15, 0.25)</t>
  </si>
  <si>
    <t>(0.25, 0.35)</t>
  </si>
  <si>
    <t>(0.35, 0.45)</t>
  </si>
  <si>
    <t>(0.45, 0.55)</t>
  </si>
  <si>
    <t>(0.55, 0.65)</t>
  </si>
  <si>
    <t>(0.65, 0.75)</t>
  </si>
  <si>
    <t>(0.75, 0.85)</t>
  </si>
  <si>
    <t>(0.85, 0.95)</t>
  </si>
  <si>
    <t>(0.95, 1)</t>
  </si>
  <si>
    <t>Container</t>
  </si>
  <si>
    <t>2023 data for ships built 2020+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</si>
</sst>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scheme val="minor"/>
    </font>
    <font>
      <b/>
      <sz val="18"/>
      <color theme="1"/>
      <name val="Aptos Narrow"/>
      <family val="2"/>
      <scheme val="minor"/>
    </font>
    <font>
      <sz val="12"/>
      <color rgb="FF000000"/>
      <name val="Aptos Narrow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164" fontId="0" fillId="0" borderId="0" xfId="0" applyNumberFormat="1"/>
    <xf numFmtId="2" fontId="0" fillId="0" borderId="0" xfId="0" applyNumberFormat="1"/>
    <xf numFmtId="9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0" fillId="0" borderId="0" xfId="1" applyNumberFormat="1" applyFont="1" applyFill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cruising hours by engine load bin</a:t>
            </a:r>
            <a:r>
              <a:rPr lang="en-US" baseline="0"/>
              <a:t> by ship type for ships built in 2020+ and operating in 2023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ships built 2020+'!$V$3</c:f>
              <c:strCache>
                <c:ptCount val="1"/>
                <c:pt idx="0">
                  <c:v>Container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ships built 2020+'!$U$4:$U$14</c:f>
              <c:strCache>
                <c:ptCount val="11"/>
                <c:pt idx="0">
                  <c:v>(0, 0.05)</c:v>
                </c:pt>
                <c:pt idx="1">
                  <c:v>(0.05, 0.15)</c:v>
                </c:pt>
                <c:pt idx="2">
                  <c:v>(0.15, 0.25)</c:v>
                </c:pt>
                <c:pt idx="3">
                  <c:v>(0.25, 0.35)</c:v>
                </c:pt>
                <c:pt idx="4">
                  <c:v>(0.35, 0.45)</c:v>
                </c:pt>
                <c:pt idx="5">
                  <c:v>(0.45, 0.55)</c:v>
                </c:pt>
                <c:pt idx="6">
                  <c:v>(0.55, 0.65)</c:v>
                </c:pt>
                <c:pt idx="7">
                  <c:v>(0.65, 0.75)</c:v>
                </c:pt>
                <c:pt idx="8">
                  <c:v>(0.75, 0.85)</c:v>
                </c:pt>
                <c:pt idx="9">
                  <c:v>(0.85, 0.95)</c:v>
                </c:pt>
                <c:pt idx="10">
                  <c:v>(0.95, 1)</c:v>
                </c:pt>
              </c:strCache>
            </c:strRef>
          </c:cat>
          <c:val>
            <c:numRef>
              <c:f>'2023 ships built 2020+'!$V$4:$V$14</c:f>
              <c:numCache>
                <c:formatCode>0%</c:formatCode>
                <c:ptCount val="11"/>
                <c:pt idx="0">
                  <c:v>7.1321163682748379E-2</c:v>
                </c:pt>
                <c:pt idx="1">
                  <c:v>0.19105841105519183</c:v>
                </c:pt>
                <c:pt idx="2">
                  <c:v>0.1811560220043677</c:v>
                </c:pt>
                <c:pt idx="3">
                  <c:v>0.17283903179329788</c:v>
                </c:pt>
                <c:pt idx="4">
                  <c:v>0.15263669375358907</c:v>
                </c:pt>
                <c:pt idx="5">
                  <c:v>0.11014255882162509</c:v>
                </c:pt>
                <c:pt idx="6">
                  <c:v>6.3542724985946222E-2</c:v>
                </c:pt>
                <c:pt idx="7">
                  <c:v>3.197483209597593E-2</c:v>
                </c:pt>
                <c:pt idx="8">
                  <c:v>1.4952671003720846E-2</c:v>
                </c:pt>
                <c:pt idx="9">
                  <c:v>7.3367054322904593E-3</c:v>
                </c:pt>
                <c:pt idx="10">
                  <c:v>3.0391853712465533E-3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6-FC49-B425-9BB64E22698A}"/>
            </c:ext>
          </c:extLst>
        </c:ser>
        <c:ser>
          <c:idx val="1"/>
          <c:order val="1"/>
          <c:tx>
            <c:strRef>
              <c:f>'2023 ships built 2020+'!$W$3</c:f>
              <c:strCache>
                <c:ptCount val="1"/>
                <c:pt idx="0">
                  <c:v>Bulk carrier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ships built 2020+'!$U$4:$U$14</c:f>
              <c:strCache>
                <c:ptCount val="11"/>
                <c:pt idx="0">
                  <c:v>(0, 0.05)</c:v>
                </c:pt>
                <c:pt idx="1">
                  <c:v>(0.05, 0.15)</c:v>
                </c:pt>
                <c:pt idx="2">
                  <c:v>(0.15, 0.25)</c:v>
                </c:pt>
                <c:pt idx="3">
                  <c:v>(0.25, 0.35)</c:v>
                </c:pt>
                <c:pt idx="4">
                  <c:v>(0.35, 0.45)</c:v>
                </c:pt>
                <c:pt idx="5">
                  <c:v>(0.45, 0.55)</c:v>
                </c:pt>
                <c:pt idx="6">
                  <c:v>(0.55, 0.65)</c:v>
                </c:pt>
                <c:pt idx="7">
                  <c:v>(0.65, 0.75)</c:v>
                </c:pt>
                <c:pt idx="8">
                  <c:v>(0.75, 0.85)</c:v>
                </c:pt>
                <c:pt idx="9">
                  <c:v>(0.85, 0.95)</c:v>
                </c:pt>
                <c:pt idx="10">
                  <c:v>(0.95, 1)</c:v>
                </c:pt>
              </c:strCache>
            </c:strRef>
          </c:cat>
          <c:val>
            <c:numRef>
              <c:f>'2023 ships built 2020+'!$W$4:$W$14</c:f>
              <c:numCache>
                <c:formatCode>0%</c:formatCode>
                <c:ptCount val="11"/>
                <c:pt idx="0">
                  <c:v>2.1250142954207563E-2</c:v>
                </c:pt>
                <c:pt idx="1">
                  <c:v>6.1623774798350475E-2</c:v>
                </c:pt>
                <c:pt idx="2">
                  <c:v>0.1511721123810677</c:v>
                </c:pt>
                <c:pt idx="3">
                  <c:v>0.25926161068467779</c:v>
                </c:pt>
                <c:pt idx="4">
                  <c:v>0.2475951458357159</c:v>
                </c:pt>
                <c:pt idx="5">
                  <c:v>0.14537882304399402</c:v>
                </c:pt>
                <c:pt idx="6">
                  <c:v>6.9762494197740985E-2</c:v>
                </c:pt>
                <c:pt idx="7">
                  <c:v>2.8597288467015137E-2</c:v>
                </c:pt>
                <c:pt idx="8">
                  <c:v>1.0110786707837478E-2</c:v>
                </c:pt>
                <c:pt idx="9">
                  <c:v>4.3151148006377437E-3</c:v>
                </c:pt>
                <c:pt idx="10">
                  <c:v>9.3270612875521086E-4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6-FC49-B425-9BB64E22698A}"/>
            </c:ext>
          </c:extLst>
        </c:ser>
        <c:ser>
          <c:idx val="2"/>
          <c:order val="2"/>
          <c:tx>
            <c:strRef>
              <c:f>'2023 ships built 2020+'!$X$3</c:f>
              <c:strCache>
                <c:ptCount val="1"/>
                <c:pt idx="0">
                  <c:v>Oil tanker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ships built 2020+'!$U$4:$U$14</c:f>
              <c:strCache>
                <c:ptCount val="11"/>
                <c:pt idx="0">
                  <c:v>(0, 0.05)</c:v>
                </c:pt>
                <c:pt idx="1">
                  <c:v>(0.05, 0.15)</c:v>
                </c:pt>
                <c:pt idx="2">
                  <c:v>(0.15, 0.25)</c:v>
                </c:pt>
                <c:pt idx="3">
                  <c:v>(0.25, 0.35)</c:v>
                </c:pt>
                <c:pt idx="4">
                  <c:v>(0.35, 0.45)</c:v>
                </c:pt>
                <c:pt idx="5">
                  <c:v>(0.45, 0.55)</c:v>
                </c:pt>
                <c:pt idx="6">
                  <c:v>(0.55, 0.65)</c:v>
                </c:pt>
                <c:pt idx="7">
                  <c:v>(0.65, 0.75)</c:v>
                </c:pt>
                <c:pt idx="8">
                  <c:v>(0.75, 0.85)</c:v>
                </c:pt>
                <c:pt idx="9">
                  <c:v>(0.85, 0.95)</c:v>
                </c:pt>
                <c:pt idx="10">
                  <c:v>(0.95, 1)</c:v>
                </c:pt>
              </c:strCache>
            </c:strRef>
          </c:cat>
          <c:val>
            <c:numRef>
              <c:f>'2023 ships built 2020+'!$X$4:$X$14</c:f>
              <c:numCache>
                <c:formatCode>0%</c:formatCode>
                <c:ptCount val="11"/>
                <c:pt idx="0">
                  <c:v>3.2651177010553666E-2</c:v>
                </c:pt>
                <c:pt idx="1">
                  <c:v>6.8963851976463597E-2</c:v>
                </c:pt>
                <c:pt idx="2">
                  <c:v>8.9862035030827458E-2</c:v>
                </c:pt>
                <c:pt idx="3">
                  <c:v>0.14024765400232261</c:v>
                </c:pt>
                <c:pt idx="4">
                  <c:v>0.20207483616612379</c:v>
                </c:pt>
                <c:pt idx="5">
                  <c:v>0.19377153682526185</c:v>
                </c:pt>
                <c:pt idx="6">
                  <c:v>0.13068836465766573</c:v>
                </c:pt>
                <c:pt idx="7">
                  <c:v>7.6201289985010259E-2</c:v>
                </c:pt>
                <c:pt idx="8">
                  <c:v>3.9595056350335653E-2</c:v>
                </c:pt>
                <c:pt idx="9">
                  <c:v>1.9923583484358874E-2</c:v>
                </c:pt>
                <c:pt idx="10">
                  <c:v>6.0206145110765158E-3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6-FC49-B425-9BB64E22698A}"/>
            </c:ext>
          </c:extLst>
        </c:ser>
        <c:ser>
          <c:idx val="3"/>
          <c:order val="3"/>
          <c:tx>
            <c:strRef>
              <c:f>'2023 ships built 2020+'!$Y$3</c:f>
              <c:strCache>
                <c:ptCount val="1"/>
                <c:pt idx="0">
                  <c:v>Chemical tanker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ships built 2020+'!$U$4:$U$14</c:f>
              <c:strCache>
                <c:ptCount val="11"/>
                <c:pt idx="0">
                  <c:v>(0, 0.05)</c:v>
                </c:pt>
                <c:pt idx="1">
                  <c:v>(0.05, 0.15)</c:v>
                </c:pt>
                <c:pt idx="2">
                  <c:v>(0.15, 0.25)</c:v>
                </c:pt>
                <c:pt idx="3">
                  <c:v>(0.25, 0.35)</c:v>
                </c:pt>
                <c:pt idx="4">
                  <c:v>(0.35, 0.45)</c:v>
                </c:pt>
                <c:pt idx="5">
                  <c:v>(0.45, 0.55)</c:v>
                </c:pt>
                <c:pt idx="6">
                  <c:v>(0.55, 0.65)</c:v>
                </c:pt>
                <c:pt idx="7">
                  <c:v>(0.65, 0.75)</c:v>
                </c:pt>
                <c:pt idx="8">
                  <c:v>(0.75, 0.85)</c:v>
                </c:pt>
                <c:pt idx="9">
                  <c:v>(0.85, 0.95)</c:v>
                </c:pt>
                <c:pt idx="10">
                  <c:v>(0.95, 1)</c:v>
                </c:pt>
              </c:strCache>
            </c:strRef>
          </c:cat>
          <c:val>
            <c:numRef>
              <c:f>'2023 ships built 2020+'!$Y$4:$Y$14</c:f>
              <c:numCache>
                <c:formatCode>0%</c:formatCode>
                <c:ptCount val="11"/>
                <c:pt idx="0">
                  <c:v>2.3184224216064312E-2</c:v>
                </c:pt>
                <c:pt idx="1">
                  <c:v>7.1641558915173514E-2</c:v>
                </c:pt>
                <c:pt idx="2">
                  <c:v>6.3883604636998076E-2</c:v>
                </c:pt>
                <c:pt idx="3">
                  <c:v>8.944746602351597E-2</c:v>
                </c:pt>
                <c:pt idx="4">
                  <c:v>0.14405807050192262</c:v>
                </c:pt>
                <c:pt idx="5">
                  <c:v>0.19997494715535291</c:v>
                </c:pt>
                <c:pt idx="6">
                  <c:v>0.17137294951660267</c:v>
                </c:pt>
                <c:pt idx="7">
                  <c:v>0.11334956532931466</c:v>
                </c:pt>
                <c:pt idx="8">
                  <c:v>6.965456953926516E-2</c:v>
                </c:pt>
                <c:pt idx="9">
                  <c:v>3.672080481688822E-2</c:v>
                </c:pt>
                <c:pt idx="10">
                  <c:v>1.6712239348901849E-2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6-FC49-B425-9BB64E226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384127"/>
        <c:axId val="171389551"/>
      </c:barChart>
      <c:catAx>
        <c:axId val="17138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89551"/>
        <c:crosses val="autoZero"/>
        <c:auto val="1"/>
        <c:lblAlgn val="ctr"/>
        <c:lblOffset val="100"/>
        <c:noMultiLvlLbl val="0"/>
      </c:catAx>
      <c:valAx>
        <c:axId val="17138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84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546100</xdr:colOff>
      <xdr:row>18</xdr:row>
      <xdr:rowOff>133350</xdr:rowOff>
    </xdr:from>
    <xdr:to>
      <xdr:col>28</xdr:col>
      <xdr:colOff>63500</xdr:colOff>
      <xdr:row>39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66AA5F-929C-B292-9215-DC62CAD54E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9A12-C9DB-2C42-8B12-5BEDDEA64BE8}">
  <dimension ref="A1:S33"/>
  <sheetViews>
    <sheetView tabSelected="1" workbookViewId="0"/>
  </sheetViews>
  <sheetFormatPr baseColWidth="10" defaultColWidth="8.83203125" defaultRowHeight="16" x14ac:dyDescent="0.2"/>
  <cols>
    <col min="1" max="1" width="13.83203125" bestFit="1" customWidth="1"/>
    <col min="2" max="2" width="12.6640625" bestFit="1" customWidth="1"/>
    <col min="3" max="3" width="24" bestFit="1" customWidth="1"/>
    <col min="4" max="4" width="4.6640625" bestFit="1" customWidth="1"/>
    <col min="6" max="6" width="13.83203125" bestFit="1" customWidth="1"/>
    <col min="7" max="7" width="12.6640625" bestFit="1" customWidth="1"/>
    <col min="8" max="8" width="24" bestFit="1" customWidth="1"/>
    <col min="9" max="9" width="4.6640625" bestFit="1" customWidth="1"/>
    <col min="11" max="11" width="13.83203125" bestFit="1" customWidth="1"/>
    <col min="12" max="12" width="12.6640625" bestFit="1" customWidth="1"/>
    <col min="13" max="13" width="24" bestFit="1" customWidth="1"/>
    <col min="14" max="14" width="4.6640625" bestFit="1" customWidth="1"/>
    <col min="16" max="16" width="13.83203125" bestFit="1" customWidth="1"/>
    <col min="17" max="17" width="12.6640625" bestFit="1" customWidth="1"/>
    <col min="18" max="18" width="24" bestFit="1" customWidth="1"/>
    <col min="19" max="19" width="4.6640625" bestFit="1" customWidth="1"/>
  </cols>
  <sheetData>
    <row r="1" spans="1:19" ht="24" x14ac:dyDescent="0.3">
      <c r="A1" s="1">
        <v>2019</v>
      </c>
    </row>
    <row r="2" spans="1:19" x14ac:dyDescent="0.2">
      <c r="A2" s="11" t="s">
        <v>0</v>
      </c>
      <c r="B2" s="11"/>
      <c r="C2" s="11"/>
      <c r="D2" s="2"/>
      <c r="F2" s="11" t="s">
        <v>1</v>
      </c>
      <c r="G2" s="11"/>
      <c r="H2" s="11"/>
      <c r="K2" s="11" t="s">
        <v>2</v>
      </c>
      <c r="L2" s="11"/>
      <c r="M2" s="11"/>
      <c r="P2" s="11" t="s">
        <v>3</v>
      </c>
      <c r="Q2" s="11"/>
      <c r="R2" s="11"/>
    </row>
    <row r="3" spans="1:19" x14ac:dyDescent="0.2">
      <c r="A3" t="s">
        <v>4</v>
      </c>
      <c r="B3" t="s">
        <v>5</v>
      </c>
      <c r="C3" t="s">
        <v>6</v>
      </c>
      <c r="F3" t="s">
        <v>4</v>
      </c>
      <c r="G3" t="s">
        <v>5</v>
      </c>
      <c r="H3" t="s">
        <v>6</v>
      </c>
      <c r="K3" t="s">
        <v>4</v>
      </c>
      <c r="L3" t="s">
        <v>5</v>
      </c>
      <c r="M3" t="s">
        <v>6</v>
      </c>
      <c r="P3" t="s">
        <v>4</v>
      </c>
      <c r="Q3" t="s">
        <v>5</v>
      </c>
      <c r="R3" t="s">
        <v>6</v>
      </c>
    </row>
    <row r="4" spans="1:19" x14ac:dyDescent="0.2">
      <c r="A4" t="s">
        <v>9</v>
      </c>
      <c r="B4">
        <v>1597263</v>
      </c>
      <c r="C4" s="6">
        <f>B4/B$15</f>
        <v>5.995717127727837E-2</v>
      </c>
      <c r="D4" s="5">
        <f>C4</f>
        <v>5.995717127727837E-2</v>
      </c>
      <c r="F4" t="s">
        <v>9</v>
      </c>
      <c r="G4">
        <v>1209783</v>
      </c>
      <c r="H4" s="6">
        <f>G4/G$15</f>
        <v>2.3790424378916267E-2</v>
      </c>
      <c r="I4" s="5">
        <f>H4</f>
        <v>2.3790424378916267E-2</v>
      </c>
      <c r="K4" t="s">
        <v>9</v>
      </c>
      <c r="L4">
        <v>728543</v>
      </c>
      <c r="M4" s="6">
        <f>L4/L$15</f>
        <v>3.5863992077996058E-2</v>
      </c>
      <c r="N4" s="5">
        <f>M4</f>
        <v>3.5863992077996058E-2</v>
      </c>
      <c r="P4" t="s">
        <v>9</v>
      </c>
      <c r="Q4">
        <v>528394</v>
      </c>
      <c r="R4" s="6">
        <f>Q4/Q$15</f>
        <v>2.777383703226979E-2</v>
      </c>
      <c r="S4" s="5">
        <f>R4</f>
        <v>2.777383703226979E-2</v>
      </c>
    </row>
    <row r="5" spans="1:19" x14ac:dyDescent="0.2">
      <c r="A5" t="s">
        <v>10</v>
      </c>
      <c r="B5">
        <v>4964668</v>
      </c>
      <c r="C5" s="6">
        <f t="shared" ref="C5:C14" si="0">B5/B$15</f>
        <v>0.18636094970635583</v>
      </c>
      <c r="D5" s="5">
        <f t="shared" ref="D5:D14" si="1">C5</f>
        <v>0.18636094970635583</v>
      </c>
      <c r="F5" t="s">
        <v>10</v>
      </c>
      <c r="G5">
        <v>3373446</v>
      </c>
      <c r="H5" s="6">
        <f t="shared" ref="H5:H14" si="2">G5/G$15</f>
        <v>6.6338931824432623E-2</v>
      </c>
      <c r="I5" s="5">
        <f t="shared" ref="I5:I14" si="3">H5</f>
        <v>6.6338931824432623E-2</v>
      </c>
      <c r="K5" t="s">
        <v>10</v>
      </c>
      <c r="L5">
        <v>1842921</v>
      </c>
      <c r="M5" s="6">
        <f t="shared" ref="M5:M14" si="4">L5/L$15</f>
        <v>9.0721486781662267E-2</v>
      </c>
      <c r="N5" s="5">
        <f t="shared" ref="N5:N14" si="5">M5</f>
        <v>9.0721486781662267E-2</v>
      </c>
      <c r="P5" t="s">
        <v>10</v>
      </c>
      <c r="Q5">
        <v>1331834</v>
      </c>
      <c r="R5" s="6">
        <f t="shared" ref="R5:R14" si="6">Q5/Q$15</f>
        <v>7.0004845759104012E-2</v>
      </c>
      <c r="S5" s="5">
        <f t="shared" ref="S5:S14" si="7">R5</f>
        <v>7.0004845759104012E-2</v>
      </c>
    </row>
    <row r="6" spans="1:19" x14ac:dyDescent="0.2">
      <c r="A6" t="s">
        <v>11</v>
      </c>
      <c r="B6">
        <v>5560962</v>
      </c>
      <c r="C6" s="6">
        <f t="shared" si="0"/>
        <v>0.20874430266051142</v>
      </c>
      <c r="D6" s="5">
        <f t="shared" si="1"/>
        <v>0.20874430266051142</v>
      </c>
      <c r="F6" t="s">
        <v>11</v>
      </c>
      <c r="G6">
        <v>7221367</v>
      </c>
      <c r="H6" s="6">
        <f t="shared" si="2"/>
        <v>0.14200843087223197</v>
      </c>
      <c r="I6" s="5">
        <f t="shared" si="3"/>
        <v>0.14200843087223197</v>
      </c>
      <c r="K6" t="s">
        <v>11</v>
      </c>
      <c r="L6">
        <v>2203110</v>
      </c>
      <c r="M6" s="6">
        <f t="shared" si="4"/>
        <v>0.10845251356056389</v>
      </c>
      <c r="N6" s="5">
        <f t="shared" si="5"/>
        <v>0.10845251356056389</v>
      </c>
      <c r="P6" t="s">
        <v>11</v>
      </c>
      <c r="Q6">
        <v>1419262</v>
      </c>
      <c r="R6" s="6">
        <f t="shared" si="6"/>
        <v>7.4600301089893697E-2</v>
      </c>
      <c r="S6" s="5">
        <f t="shared" si="7"/>
        <v>7.4600301089893697E-2</v>
      </c>
    </row>
    <row r="7" spans="1:19" x14ac:dyDescent="0.2">
      <c r="A7" t="s">
        <v>12</v>
      </c>
      <c r="B7">
        <v>4803859</v>
      </c>
      <c r="C7" s="6">
        <f t="shared" si="0"/>
        <v>0.18032459078742522</v>
      </c>
      <c r="D7" s="5">
        <f t="shared" si="1"/>
        <v>0.18032459078742522</v>
      </c>
      <c r="F7" t="s">
        <v>12</v>
      </c>
      <c r="G7">
        <v>11674632</v>
      </c>
      <c r="H7" s="6">
        <f t="shared" si="2"/>
        <v>0.22958204053758069</v>
      </c>
      <c r="I7" s="5">
        <f t="shared" si="3"/>
        <v>0.22958204053758069</v>
      </c>
      <c r="K7" t="s">
        <v>12</v>
      </c>
      <c r="L7">
        <v>3071206</v>
      </c>
      <c r="M7" s="6">
        <f t="shared" si="4"/>
        <v>0.15118628228381023</v>
      </c>
      <c r="N7" s="5">
        <f t="shared" si="5"/>
        <v>0.15118628228381023</v>
      </c>
      <c r="P7" t="s">
        <v>12</v>
      </c>
      <c r="Q7">
        <v>1956001</v>
      </c>
      <c r="R7" s="6">
        <f t="shared" si="6"/>
        <v>0.10281277419682423</v>
      </c>
      <c r="S7" s="5">
        <f t="shared" si="7"/>
        <v>0.10281277419682423</v>
      </c>
    </row>
    <row r="8" spans="1:19" x14ac:dyDescent="0.2">
      <c r="A8" t="s">
        <v>13</v>
      </c>
      <c r="B8">
        <v>3917143</v>
      </c>
      <c r="C8" s="6">
        <f t="shared" si="0"/>
        <v>0.14703953811525841</v>
      </c>
      <c r="D8" s="5">
        <f t="shared" si="1"/>
        <v>0.14703953811525841</v>
      </c>
      <c r="F8" t="s">
        <v>13</v>
      </c>
      <c r="G8">
        <v>11966025</v>
      </c>
      <c r="H8" s="6">
        <f t="shared" si="2"/>
        <v>0.23531229392272954</v>
      </c>
      <c r="I8" s="5">
        <f t="shared" si="3"/>
        <v>0.23531229392272954</v>
      </c>
      <c r="K8" t="s">
        <v>13</v>
      </c>
      <c r="L8">
        <v>4108680</v>
      </c>
      <c r="M8" s="6">
        <f t="shared" si="4"/>
        <v>0.20225802316544234</v>
      </c>
      <c r="N8" s="5">
        <f t="shared" si="5"/>
        <v>0.20225802316544234</v>
      </c>
      <c r="P8" t="s">
        <v>13</v>
      </c>
      <c r="Q8">
        <v>2915334</v>
      </c>
      <c r="R8" s="6">
        <f t="shared" si="6"/>
        <v>0.15323794632534665</v>
      </c>
      <c r="S8" s="5">
        <f t="shared" si="7"/>
        <v>0.15323794632534665</v>
      </c>
    </row>
    <row r="9" spans="1:19" x14ac:dyDescent="0.2">
      <c r="A9" t="s">
        <v>14</v>
      </c>
      <c r="B9">
        <v>2690945</v>
      </c>
      <c r="C9" s="6">
        <f t="shared" si="0"/>
        <v>0.1010111986959792</v>
      </c>
      <c r="D9" s="5">
        <f t="shared" si="1"/>
        <v>0.1010111986959792</v>
      </c>
      <c r="F9" t="s">
        <v>14</v>
      </c>
      <c r="G9">
        <v>8119657</v>
      </c>
      <c r="H9" s="6">
        <f t="shared" si="2"/>
        <v>0.15967333467343989</v>
      </c>
      <c r="I9" s="5">
        <f t="shared" si="3"/>
        <v>0.15967333467343989</v>
      </c>
      <c r="K9" t="s">
        <v>14</v>
      </c>
      <c r="L9">
        <v>3678883</v>
      </c>
      <c r="M9" s="6">
        <f t="shared" si="4"/>
        <v>0.18110040281476095</v>
      </c>
      <c r="N9" s="5">
        <f t="shared" si="5"/>
        <v>0.18110040281476095</v>
      </c>
      <c r="P9" t="s">
        <v>14</v>
      </c>
      <c r="Q9">
        <v>3807707</v>
      </c>
      <c r="R9" s="6">
        <f t="shared" si="6"/>
        <v>0.20014351730835875</v>
      </c>
      <c r="S9" s="5">
        <f t="shared" si="7"/>
        <v>0.20014351730835875</v>
      </c>
    </row>
    <row r="10" spans="1:19" x14ac:dyDescent="0.2">
      <c r="A10" t="s">
        <v>15</v>
      </c>
      <c r="B10">
        <v>1578242</v>
      </c>
      <c r="C10" s="6">
        <f t="shared" si="0"/>
        <v>5.924317154469512E-2</v>
      </c>
      <c r="D10" s="5">
        <f t="shared" si="1"/>
        <v>5.924317154469512E-2</v>
      </c>
      <c r="F10" t="s">
        <v>15</v>
      </c>
      <c r="G10">
        <v>4369731</v>
      </c>
      <c r="H10" s="6">
        <f t="shared" si="2"/>
        <v>8.5930910677126521E-2</v>
      </c>
      <c r="I10" s="5">
        <f t="shared" si="3"/>
        <v>8.5930910677126521E-2</v>
      </c>
      <c r="K10" t="s">
        <v>15</v>
      </c>
      <c r="L10">
        <v>2334652</v>
      </c>
      <c r="M10" s="6">
        <f t="shared" si="4"/>
        <v>0.11492793264485096</v>
      </c>
      <c r="N10" s="5">
        <f t="shared" si="5"/>
        <v>0.11492793264485096</v>
      </c>
      <c r="P10" t="s">
        <v>15</v>
      </c>
      <c r="Q10">
        <v>3320529</v>
      </c>
      <c r="R10" s="6">
        <f t="shared" si="6"/>
        <v>0.17453610621416174</v>
      </c>
      <c r="S10" s="5">
        <f t="shared" si="7"/>
        <v>0.17453610621416174</v>
      </c>
    </row>
    <row r="11" spans="1:19" x14ac:dyDescent="0.2">
      <c r="A11" t="s">
        <v>16</v>
      </c>
      <c r="B11">
        <v>845288</v>
      </c>
      <c r="C11" s="6">
        <f t="shared" si="0"/>
        <v>3.1729951419790028E-2</v>
      </c>
      <c r="D11" s="5">
        <f t="shared" si="1"/>
        <v>3.1729951419790028E-2</v>
      </c>
      <c r="F11" t="s">
        <v>16</v>
      </c>
      <c r="G11">
        <v>2020344</v>
      </c>
      <c r="H11" s="6">
        <f t="shared" si="2"/>
        <v>3.9730134372360337E-2</v>
      </c>
      <c r="I11" s="5">
        <f t="shared" si="3"/>
        <v>3.9730134372360337E-2</v>
      </c>
      <c r="K11" t="s">
        <v>16</v>
      </c>
      <c r="L11">
        <v>1427423</v>
      </c>
      <c r="M11" s="6">
        <f t="shared" si="4"/>
        <v>7.026776341815015E-2</v>
      </c>
      <c r="N11" s="5">
        <f t="shared" si="5"/>
        <v>7.026776341815015E-2</v>
      </c>
      <c r="P11" t="s">
        <v>16</v>
      </c>
      <c r="Q11">
        <v>2098254</v>
      </c>
      <c r="R11" s="6">
        <f t="shared" si="6"/>
        <v>0.11028998180961218</v>
      </c>
      <c r="S11" s="5">
        <f t="shared" si="7"/>
        <v>0.11028998180961218</v>
      </c>
    </row>
    <row r="12" spans="1:19" x14ac:dyDescent="0.2">
      <c r="A12" t="s">
        <v>17</v>
      </c>
      <c r="B12">
        <v>433672</v>
      </c>
      <c r="C12" s="6">
        <f t="shared" si="0"/>
        <v>1.6278938648275121E-2</v>
      </c>
      <c r="D12" s="5">
        <f t="shared" si="1"/>
        <v>1.6278938648275121E-2</v>
      </c>
      <c r="F12" t="s">
        <v>17</v>
      </c>
      <c r="G12">
        <v>768889</v>
      </c>
      <c r="H12" s="6">
        <f t="shared" si="2"/>
        <v>1.5120228677606273E-2</v>
      </c>
      <c r="I12" s="5">
        <f t="shared" si="3"/>
        <v>1.5120228677606273E-2</v>
      </c>
      <c r="K12" t="s">
        <v>17</v>
      </c>
      <c r="L12">
        <v>697979</v>
      </c>
      <c r="M12" s="6">
        <f t="shared" si="4"/>
        <v>3.4359417805960128E-2</v>
      </c>
      <c r="N12" s="5">
        <f t="shared" si="5"/>
        <v>3.4359417805960128E-2</v>
      </c>
      <c r="P12" t="s">
        <v>17</v>
      </c>
      <c r="Q12">
        <v>1214163</v>
      </c>
      <c r="R12" s="6">
        <f t="shared" si="6"/>
        <v>6.381973544857017E-2</v>
      </c>
      <c r="S12" s="5">
        <f t="shared" si="7"/>
        <v>6.381973544857017E-2</v>
      </c>
    </row>
    <row r="13" spans="1:19" x14ac:dyDescent="0.2">
      <c r="A13" t="s">
        <v>18</v>
      </c>
      <c r="B13">
        <v>209045</v>
      </c>
      <c r="C13" s="6">
        <f t="shared" si="0"/>
        <v>7.8470150937313739E-3</v>
      </c>
      <c r="D13" s="5">
        <f t="shared" si="1"/>
        <v>7.8470150937313739E-3</v>
      </c>
      <c r="F13" t="s">
        <v>18</v>
      </c>
      <c r="G13">
        <v>124150</v>
      </c>
      <c r="H13" s="4">
        <f t="shared" si="2"/>
        <v>2.4414140276747603E-3</v>
      </c>
      <c r="I13" s="5">
        <f t="shared" si="3"/>
        <v>2.4414140276747603E-3</v>
      </c>
      <c r="K13" t="s">
        <v>18</v>
      </c>
      <c r="L13">
        <v>207562</v>
      </c>
      <c r="M13" s="6">
        <f t="shared" si="4"/>
        <v>1.0217656231262971E-2</v>
      </c>
      <c r="N13" s="5">
        <f t="shared" si="5"/>
        <v>1.0217656231262971E-2</v>
      </c>
      <c r="P13" t="s">
        <v>18</v>
      </c>
      <c r="Q13">
        <v>412811</v>
      </c>
      <c r="R13" s="6">
        <f t="shared" si="6"/>
        <v>2.16984777251981E-2</v>
      </c>
      <c r="S13" s="5">
        <f t="shared" si="7"/>
        <v>2.16984777251981E-2</v>
      </c>
    </row>
    <row r="14" spans="1:19" x14ac:dyDescent="0.2">
      <c r="A14" t="s">
        <v>19</v>
      </c>
      <c r="B14">
        <v>38979</v>
      </c>
      <c r="C14" s="4">
        <f t="shared" si="0"/>
        <v>1.4631720506998744E-3</v>
      </c>
      <c r="D14" s="5">
        <f t="shared" si="1"/>
        <v>1.4631720506998744E-3</v>
      </c>
      <c r="F14" t="s">
        <v>19</v>
      </c>
      <c r="G14">
        <v>3654</v>
      </c>
      <c r="H14" s="3">
        <f t="shared" si="2"/>
        <v>7.1856035901116184E-5</v>
      </c>
      <c r="I14" s="5">
        <f t="shared" si="3"/>
        <v>7.1856035901116184E-5</v>
      </c>
      <c r="K14" t="s">
        <v>19</v>
      </c>
      <c r="L14">
        <v>13093</v>
      </c>
      <c r="M14" s="4">
        <f t="shared" si="4"/>
        <v>6.4452921554006065E-4</v>
      </c>
      <c r="N14" s="5">
        <f t="shared" si="5"/>
        <v>6.4452921554006065E-4</v>
      </c>
      <c r="P14" t="s">
        <v>19</v>
      </c>
      <c r="Q14">
        <v>20594</v>
      </c>
      <c r="R14" s="4">
        <f t="shared" si="6"/>
        <v>1.0824770906606889E-3</v>
      </c>
      <c r="S14" s="5">
        <f t="shared" si="7"/>
        <v>1.0824770906606889E-3</v>
      </c>
    </row>
    <row r="15" spans="1:19" x14ac:dyDescent="0.2">
      <c r="A15" t="s">
        <v>7</v>
      </c>
      <c r="B15" s="10">
        <f>SUM(B4:B14)</f>
        <v>26640066</v>
      </c>
      <c r="C15">
        <f>SUM(C4:C14)</f>
        <v>1</v>
      </c>
      <c r="F15" t="s">
        <v>7</v>
      </c>
      <c r="G15">
        <f>SUM(G4:G14)</f>
        <v>50851678</v>
      </c>
      <c r="H15">
        <f>SUM(H4:H14)</f>
        <v>1</v>
      </c>
      <c r="K15" t="s">
        <v>7</v>
      </c>
      <c r="L15">
        <f>SUM(L4:L14)</f>
        <v>20314052</v>
      </c>
      <c r="M15">
        <f>SUM(M4:M14)</f>
        <v>0.99999999999999978</v>
      </c>
      <c r="P15" t="s">
        <v>7</v>
      </c>
      <c r="Q15">
        <f>SUM(Q4:Q14)</f>
        <v>19024883</v>
      </c>
      <c r="R15">
        <f>SUM(R4:R14)</f>
        <v>0.99999999999999989</v>
      </c>
    </row>
    <row r="16" spans="1:19" x14ac:dyDescent="0.2">
      <c r="A16" t="s">
        <v>8</v>
      </c>
      <c r="B16">
        <v>5293</v>
      </c>
      <c r="F16" t="s">
        <v>8</v>
      </c>
      <c r="G16">
        <v>11899</v>
      </c>
      <c r="K16" t="s">
        <v>8</v>
      </c>
      <c r="L16">
        <v>7680</v>
      </c>
      <c r="P16" t="s">
        <v>8</v>
      </c>
      <c r="Q16">
        <v>5423</v>
      </c>
    </row>
    <row r="18" spans="1:19" ht="24" x14ac:dyDescent="0.3">
      <c r="A18" s="1">
        <v>2023</v>
      </c>
    </row>
    <row r="19" spans="1:19" x14ac:dyDescent="0.2">
      <c r="A19" s="11" t="s">
        <v>0</v>
      </c>
      <c r="B19" s="11"/>
      <c r="C19" s="11"/>
      <c r="D19" s="2"/>
      <c r="F19" s="11" t="s">
        <v>1</v>
      </c>
      <c r="G19" s="11"/>
      <c r="H19" s="11"/>
      <c r="K19" s="11" t="s">
        <v>2</v>
      </c>
      <c r="L19" s="11"/>
      <c r="M19" s="11"/>
      <c r="P19" s="11" t="s">
        <v>3</v>
      </c>
      <c r="Q19" s="11"/>
      <c r="R19" s="11"/>
    </row>
    <row r="20" spans="1:19" x14ac:dyDescent="0.2">
      <c r="A20" t="s">
        <v>4</v>
      </c>
      <c r="B20" t="s">
        <v>5</v>
      </c>
      <c r="C20" t="s">
        <v>6</v>
      </c>
      <c r="F20" t="s">
        <v>4</v>
      </c>
      <c r="G20" t="s">
        <v>5</v>
      </c>
      <c r="H20" t="s">
        <v>6</v>
      </c>
      <c r="K20" t="s">
        <v>4</v>
      </c>
      <c r="L20" t="s">
        <v>5</v>
      </c>
      <c r="M20" t="s">
        <v>6</v>
      </c>
      <c r="P20" t="s">
        <v>4</v>
      </c>
      <c r="Q20" t="s">
        <v>5</v>
      </c>
      <c r="R20" t="s">
        <v>6</v>
      </c>
    </row>
    <row r="21" spans="1:19" x14ac:dyDescent="0.2">
      <c r="A21" t="s">
        <v>9</v>
      </c>
      <c r="B21">
        <v>2220782</v>
      </c>
      <c r="C21" s="6">
        <f>B21/B$32</f>
        <v>7.5324569341817416E-2</v>
      </c>
      <c r="D21" s="5">
        <f>C21</f>
        <v>7.5324569341817416E-2</v>
      </c>
      <c r="F21" t="s">
        <v>9</v>
      </c>
      <c r="G21">
        <v>1493999</v>
      </c>
      <c r="H21" s="6">
        <f>G21/G$32</f>
        <v>2.6732091267213983E-2</v>
      </c>
      <c r="I21" s="5">
        <f>H21</f>
        <v>2.6732091267213983E-2</v>
      </c>
      <c r="K21" t="s">
        <v>9</v>
      </c>
      <c r="L21">
        <v>866510</v>
      </c>
      <c r="M21" s="6">
        <f>L21/L$32</f>
        <v>3.9375095142128141E-2</v>
      </c>
      <c r="N21" s="5">
        <f>M21</f>
        <v>3.9375095142128141E-2</v>
      </c>
      <c r="P21" t="s">
        <v>9</v>
      </c>
      <c r="Q21">
        <v>628308</v>
      </c>
      <c r="R21" s="6">
        <f>Q21/Q$32</f>
        <v>3.0167004870831359E-2</v>
      </c>
      <c r="S21" s="5">
        <f>R21</f>
        <v>3.0167004870831359E-2</v>
      </c>
    </row>
    <row r="22" spans="1:19" x14ac:dyDescent="0.2">
      <c r="A22" t="s">
        <v>10</v>
      </c>
      <c r="B22">
        <v>6484334</v>
      </c>
      <c r="C22" s="6">
        <f t="shared" ref="C22:C31" si="8">B22/B$32</f>
        <v>0.21993589015873879</v>
      </c>
      <c r="D22" s="5">
        <f t="shared" ref="D22:D31" si="9">C22</f>
        <v>0.21993589015873879</v>
      </c>
      <c r="F22" t="s">
        <v>10</v>
      </c>
      <c r="G22">
        <v>4458554</v>
      </c>
      <c r="H22" s="6">
        <f t="shared" ref="H22:H31" si="10">G22/G$32</f>
        <v>7.9776808717945583E-2</v>
      </c>
      <c r="I22" s="5">
        <f t="shared" ref="I22:I31" si="11">H22</f>
        <v>7.9776808717945583E-2</v>
      </c>
      <c r="K22" t="s">
        <v>10</v>
      </c>
      <c r="L22">
        <v>2163311</v>
      </c>
      <c r="M22" s="6">
        <f t="shared" ref="M22:M31" si="12">L22/L$32</f>
        <v>9.8303050682637672E-2</v>
      </c>
      <c r="N22" s="5">
        <f t="shared" ref="N22:N31" si="13">M22</f>
        <v>9.8303050682637672E-2</v>
      </c>
      <c r="P22" t="s">
        <v>10</v>
      </c>
      <c r="Q22">
        <v>1858745</v>
      </c>
      <c r="R22" s="6">
        <f t="shared" ref="R22:R31" si="14">Q22/Q$32</f>
        <v>8.9244080082751517E-2</v>
      </c>
      <c r="S22" s="5">
        <f t="shared" ref="S22:S31" si="15">R22</f>
        <v>8.9244080082751517E-2</v>
      </c>
    </row>
    <row r="23" spans="1:19" x14ac:dyDescent="0.2">
      <c r="A23" t="s">
        <v>11</v>
      </c>
      <c r="B23">
        <v>6548883</v>
      </c>
      <c r="C23" s="6">
        <f t="shared" si="8"/>
        <v>0.22212526562487864</v>
      </c>
      <c r="D23" s="5">
        <f t="shared" si="9"/>
        <v>0.22212526562487864</v>
      </c>
      <c r="F23" t="s">
        <v>11</v>
      </c>
      <c r="G23">
        <v>9942922</v>
      </c>
      <c r="H23" s="6">
        <f t="shared" si="10"/>
        <v>0.17790848478934043</v>
      </c>
      <c r="I23" s="5">
        <f t="shared" si="11"/>
        <v>0.17790848478934043</v>
      </c>
      <c r="K23" t="s">
        <v>11</v>
      </c>
      <c r="L23">
        <v>2585402</v>
      </c>
      <c r="M23" s="6">
        <f t="shared" si="12"/>
        <v>0.11748329474633688</v>
      </c>
      <c r="N23" s="5">
        <f t="shared" si="13"/>
        <v>0.11748329474633688</v>
      </c>
      <c r="P23" t="s">
        <v>11</v>
      </c>
      <c r="Q23">
        <v>1789628</v>
      </c>
      <c r="R23" s="6">
        <f t="shared" si="14"/>
        <v>8.5925559746137539E-2</v>
      </c>
      <c r="S23" s="5">
        <f t="shared" si="15"/>
        <v>8.5925559746137539E-2</v>
      </c>
    </row>
    <row r="24" spans="1:19" x14ac:dyDescent="0.2">
      <c r="A24" t="s">
        <v>12</v>
      </c>
      <c r="B24">
        <v>5205557</v>
      </c>
      <c r="C24" s="6">
        <f t="shared" si="8"/>
        <v>0.17656228265956903</v>
      </c>
      <c r="D24" s="5">
        <f t="shared" si="9"/>
        <v>0.17656228265956903</v>
      </c>
      <c r="F24" t="s">
        <v>12</v>
      </c>
      <c r="G24">
        <v>14566784</v>
      </c>
      <c r="H24" s="6">
        <f t="shared" si="10"/>
        <v>0.26064314591762938</v>
      </c>
      <c r="I24" s="5">
        <f t="shared" si="11"/>
        <v>0.26064314591762938</v>
      </c>
      <c r="K24" t="s">
        <v>12</v>
      </c>
      <c r="L24">
        <v>3519479</v>
      </c>
      <c r="M24" s="6">
        <f t="shared" si="12"/>
        <v>0.15992870304522971</v>
      </c>
      <c r="N24" s="5">
        <f t="shared" si="13"/>
        <v>0.15992870304522971</v>
      </c>
      <c r="P24" t="s">
        <v>12</v>
      </c>
      <c r="Q24">
        <v>2434752</v>
      </c>
      <c r="R24" s="6">
        <f t="shared" si="14"/>
        <v>0.11689995263989381</v>
      </c>
      <c r="S24" s="5">
        <f t="shared" si="15"/>
        <v>0.11689995263989381</v>
      </c>
    </row>
    <row r="25" spans="1:19" x14ac:dyDescent="0.2">
      <c r="A25" t="s">
        <v>13</v>
      </c>
      <c r="B25">
        <v>3930294</v>
      </c>
      <c r="C25" s="6">
        <f t="shared" si="8"/>
        <v>0.13330786314763399</v>
      </c>
      <c r="D25" s="5">
        <f t="shared" si="9"/>
        <v>0.13330786314763399</v>
      </c>
      <c r="F25" t="s">
        <v>13</v>
      </c>
      <c r="G25">
        <v>12576374</v>
      </c>
      <c r="H25" s="6">
        <f t="shared" si="10"/>
        <v>0.22502878353909006</v>
      </c>
      <c r="I25" s="5">
        <f t="shared" si="11"/>
        <v>0.22502878353909006</v>
      </c>
      <c r="K25" t="s">
        <v>13</v>
      </c>
      <c r="L25">
        <v>4331171</v>
      </c>
      <c r="M25" s="6">
        <f t="shared" si="12"/>
        <v>0.19681281254899111</v>
      </c>
      <c r="N25" s="5">
        <f t="shared" si="13"/>
        <v>0.19681281254899111</v>
      </c>
      <c r="P25" t="s">
        <v>13</v>
      </c>
      <c r="Q25">
        <v>3383038</v>
      </c>
      <c r="R25" s="6">
        <f t="shared" si="14"/>
        <v>0.16243008814818144</v>
      </c>
      <c r="S25" s="5">
        <f t="shared" si="15"/>
        <v>0.16243008814818144</v>
      </c>
    </row>
    <row r="26" spans="1:19" x14ac:dyDescent="0.2">
      <c r="A26" t="s">
        <v>14</v>
      </c>
      <c r="B26">
        <v>2439873</v>
      </c>
      <c r="C26" s="6">
        <f t="shared" si="8"/>
        <v>8.2755706311438068E-2</v>
      </c>
      <c r="D26" s="5">
        <f t="shared" si="9"/>
        <v>8.2755706311438068E-2</v>
      </c>
      <c r="F26" t="s">
        <v>14</v>
      </c>
      <c r="G26">
        <v>7169313</v>
      </c>
      <c r="H26" s="6">
        <f t="shared" si="10"/>
        <v>0.12828035991940001</v>
      </c>
      <c r="I26" s="5">
        <f t="shared" si="11"/>
        <v>0.12828035991940001</v>
      </c>
      <c r="K26" t="s">
        <v>14</v>
      </c>
      <c r="L26">
        <v>3690831</v>
      </c>
      <c r="M26" s="6">
        <f t="shared" si="12"/>
        <v>0.16771511209162726</v>
      </c>
      <c r="N26" s="5">
        <f t="shared" si="13"/>
        <v>0.16771511209162726</v>
      </c>
      <c r="P26" t="s">
        <v>14</v>
      </c>
      <c r="Q26">
        <v>3848615</v>
      </c>
      <c r="R26" s="6">
        <f t="shared" si="14"/>
        <v>0.18478387582356842</v>
      </c>
      <c r="S26" s="5">
        <f t="shared" si="15"/>
        <v>0.18478387582356842</v>
      </c>
    </row>
    <row r="27" spans="1:19" x14ac:dyDescent="0.2">
      <c r="A27" t="s">
        <v>15</v>
      </c>
      <c r="B27">
        <v>1305778</v>
      </c>
      <c r="C27" s="6">
        <f t="shared" si="8"/>
        <v>4.4289428456291365E-2</v>
      </c>
      <c r="D27" s="5">
        <f t="shared" si="9"/>
        <v>4.4289428456291365E-2</v>
      </c>
      <c r="F27" t="s">
        <v>15</v>
      </c>
      <c r="G27">
        <v>3341802</v>
      </c>
      <c r="H27" s="6">
        <f t="shared" si="10"/>
        <v>5.9794789729416306E-2</v>
      </c>
      <c r="I27" s="5">
        <f t="shared" si="11"/>
        <v>5.9794789729416306E-2</v>
      </c>
      <c r="K27" t="s">
        <v>15</v>
      </c>
      <c r="L27">
        <v>2264520</v>
      </c>
      <c r="M27" s="6">
        <f t="shared" si="12"/>
        <v>0.10290209051396061</v>
      </c>
      <c r="N27" s="5">
        <f t="shared" si="13"/>
        <v>0.10290209051396061</v>
      </c>
      <c r="P27" t="s">
        <v>15</v>
      </c>
      <c r="Q27">
        <v>3013907</v>
      </c>
      <c r="R27" s="6">
        <f t="shared" si="14"/>
        <v>0.14470697038591382</v>
      </c>
      <c r="S27" s="5">
        <f t="shared" si="15"/>
        <v>0.14470697038591382</v>
      </c>
    </row>
    <row r="28" spans="1:19" x14ac:dyDescent="0.2">
      <c r="A28" t="s">
        <v>16</v>
      </c>
      <c r="B28">
        <v>679319</v>
      </c>
      <c r="C28" s="6">
        <f t="shared" si="8"/>
        <v>2.3041167985292595E-2</v>
      </c>
      <c r="D28" s="5">
        <f t="shared" si="9"/>
        <v>2.3041167985292595E-2</v>
      </c>
      <c r="F28" t="s">
        <v>16</v>
      </c>
      <c r="G28">
        <v>1419424</v>
      </c>
      <c r="H28" s="6">
        <f t="shared" si="10"/>
        <v>2.5397722431456743E-2</v>
      </c>
      <c r="I28" s="5">
        <f t="shared" si="11"/>
        <v>2.5397722431456743E-2</v>
      </c>
      <c r="K28" t="s">
        <v>16</v>
      </c>
      <c r="L28">
        <v>1305819</v>
      </c>
      <c r="M28" s="6">
        <f t="shared" si="12"/>
        <v>5.9337742626627075E-2</v>
      </c>
      <c r="N28" s="5">
        <f t="shared" si="13"/>
        <v>5.9337742626627075E-2</v>
      </c>
      <c r="P28" t="s">
        <v>16</v>
      </c>
      <c r="Q28">
        <v>1896582</v>
      </c>
      <c r="R28" s="6">
        <f t="shared" si="14"/>
        <v>9.1060751147416685E-2</v>
      </c>
      <c r="S28" s="5">
        <f t="shared" si="15"/>
        <v>9.1060751147416685E-2</v>
      </c>
    </row>
    <row r="29" spans="1:19" x14ac:dyDescent="0.2">
      <c r="A29" t="s">
        <v>17</v>
      </c>
      <c r="B29">
        <v>346323</v>
      </c>
      <c r="C29" s="6">
        <f t="shared" si="8"/>
        <v>1.1746596842088161E-2</v>
      </c>
      <c r="D29" s="5">
        <f t="shared" si="9"/>
        <v>1.1746596842088161E-2</v>
      </c>
      <c r="F29" t="s">
        <v>17</v>
      </c>
      <c r="G29">
        <v>573715</v>
      </c>
      <c r="H29" s="6">
        <f t="shared" si="10"/>
        <v>1.0265469884096087E-2</v>
      </c>
      <c r="I29" s="5">
        <f t="shared" si="11"/>
        <v>1.0265469884096087E-2</v>
      </c>
      <c r="K29" t="s">
        <v>17</v>
      </c>
      <c r="L29">
        <v>710955</v>
      </c>
      <c r="M29" s="6">
        <f t="shared" si="12"/>
        <v>3.2306517832190872E-2</v>
      </c>
      <c r="N29" s="5">
        <f t="shared" si="13"/>
        <v>3.2306517832190872E-2</v>
      </c>
      <c r="P29" t="s">
        <v>17</v>
      </c>
      <c r="Q29">
        <v>1091211</v>
      </c>
      <c r="R29" s="6">
        <f t="shared" si="14"/>
        <v>5.2392405559223754E-2</v>
      </c>
      <c r="S29" s="5">
        <f t="shared" si="15"/>
        <v>5.2392405559223754E-2</v>
      </c>
    </row>
    <row r="30" spans="1:19" x14ac:dyDescent="0.2">
      <c r="A30" t="s">
        <v>18</v>
      </c>
      <c r="B30">
        <v>185615</v>
      </c>
      <c r="C30" s="4">
        <f t="shared" si="8"/>
        <v>6.2956967133115443E-3</v>
      </c>
      <c r="D30" s="5">
        <f t="shared" si="9"/>
        <v>6.2956967133115443E-3</v>
      </c>
      <c r="F30" t="s">
        <v>18</v>
      </c>
      <c r="G30">
        <v>264714</v>
      </c>
      <c r="H30" s="4">
        <f t="shared" si="10"/>
        <v>4.7365217832871925E-3</v>
      </c>
      <c r="I30" s="5">
        <f t="shared" si="11"/>
        <v>4.7365217832871925E-3</v>
      </c>
      <c r="K30" t="s">
        <v>18</v>
      </c>
      <c r="L30">
        <v>390403</v>
      </c>
      <c r="M30" s="6">
        <f t="shared" si="12"/>
        <v>1.7740309135234736E-2</v>
      </c>
      <c r="N30" s="5">
        <f t="shared" si="13"/>
        <v>1.7740309135234736E-2</v>
      </c>
      <c r="P30" t="s">
        <v>18</v>
      </c>
      <c r="Q30">
        <v>592455</v>
      </c>
      <c r="R30" s="6">
        <f t="shared" si="14"/>
        <v>2.8445591765103091E-2</v>
      </c>
      <c r="S30" s="5">
        <f t="shared" si="15"/>
        <v>2.8445591765103091E-2</v>
      </c>
    </row>
    <row r="31" spans="1:19" x14ac:dyDescent="0.2">
      <c r="A31" t="s">
        <v>19</v>
      </c>
      <c r="B31">
        <v>136079</v>
      </c>
      <c r="C31" s="4">
        <f t="shared" si="8"/>
        <v>4.6155327589403961E-3</v>
      </c>
      <c r="D31" s="5">
        <f t="shared" si="9"/>
        <v>4.6155327589403961E-3</v>
      </c>
      <c r="F31" t="s">
        <v>19</v>
      </c>
      <c r="G31">
        <v>80245</v>
      </c>
      <c r="H31" s="4">
        <f t="shared" si="10"/>
        <v>1.4358220211242352E-3</v>
      </c>
      <c r="I31" s="5">
        <f t="shared" si="11"/>
        <v>1.4358220211242352E-3</v>
      </c>
      <c r="K31" t="s">
        <v>19</v>
      </c>
      <c r="L31">
        <v>178149</v>
      </c>
      <c r="M31" s="4">
        <f t="shared" si="12"/>
        <v>8.0952716350359329E-3</v>
      </c>
      <c r="N31" s="5">
        <f t="shared" si="13"/>
        <v>8.0952716350359329E-3</v>
      </c>
      <c r="P31" t="s">
        <v>19</v>
      </c>
      <c r="Q31">
        <v>290415</v>
      </c>
      <c r="R31" s="6">
        <f t="shared" si="14"/>
        <v>1.394371983097858E-2</v>
      </c>
      <c r="S31" s="5">
        <f t="shared" si="15"/>
        <v>1.394371983097858E-2</v>
      </c>
    </row>
    <row r="32" spans="1:19" x14ac:dyDescent="0.2">
      <c r="A32" t="s">
        <v>7</v>
      </c>
      <c r="B32">
        <f>SUM(B21:B31)</f>
        <v>29482837</v>
      </c>
      <c r="C32">
        <f>SUM(C21:C31)</f>
        <v>1</v>
      </c>
      <c r="F32" t="s">
        <v>7</v>
      </c>
      <c r="G32">
        <f>SUM(G21:G31)</f>
        <v>55887846</v>
      </c>
      <c r="H32">
        <f>SUM(H21:H31)</f>
        <v>1</v>
      </c>
      <c r="K32" t="s">
        <v>7</v>
      </c>
      <c r="L32">
        <f>SUM(L21:L31)</f>
        <v>22006550</v>
      </c>
      <c r="M32">
        <f>SUM(M21:M31)</f>
        <v>1</v>
      </c>
      <c r="P32" t="s">
        <v>7</v>
      </c>
      <c r="Q32">
        <f>SUM(Q21:Q31)</f>
        <v>20827656</v>
      </c>
      <c r="R32">
        <f>SUM(R21:R31)</f>
        <v>1</v>
      </c>
    </row>
    <row r="33" spans="1:17" x14ac:dyDescent="0.2">
      <c r="A33" t="s">
        <v>8</v>
      </c>
      <c r="B33">
        <v>5815</v>
      </c>
      <c r="F33" t="s">
        <v>8</v>
      </c>
      <c r="G33">
        <v>12816</v>
      </c>
      <c r="K33" t="s">
        <v>8</v>
      </c>
      <c r="L33">
        <v>8188</v>
      </c>
      <c r="P33" t="s">
        <v>8</v>
      </c>
      <c r="Q33">
        <v>6491</v>
      </c>
    </row>
  </sheetData>
  <sheetProtection sheet="1" objects="1" scenarios="1"/>
  <mergeCells count="8">
    <mergeCell ref="A2:C2"/>
    <mergeCell ref="F2:H2"/>
    <mergeCell ref="K2:M2"/>
    <mergeCell ref="P2:R2"/>
    <mergeCell ref="A19:C19"/>
    <mergeCell ref="F19:H19"/>
    <mergeCell ref="K19:M19"/>
    <mergeCell ref="P19:R19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C3E5-095E-4B34-BA22-02591AE33797}">
  <dimension ref="A1:Y22"/>
  <sheetViews>
    <sheetView workbookViewId="0">
      <selection activeCell="B6" sqref="B6"/>
    </sheetView>
  </sheetViews>
  <sheetFormatPr baseColWidth="10" defaultRowHeight="16" x14ac:dyDescent="0.2"/>
  <cols>
    <col min="1" max="1" width="18.1640625" customWidth="1"/>
    <col min="2" max="2" width="12.6640625" bestFit="1" customWidth="1"/>
    <col min="3" max="3" width="24" bestFit="1" customWidth="1"/>
    <col min="4" max="4" width="4.6640625" bestFit="1" customWidth="1"/>
    <col min="6" max="6" width="13.83203125" bestFit="1" customWidth="1"/>
    <col min="7" max="7" width="12.6640625" bestFit="1" customWidth="1"/>
    <col min="8" max="8" width="24" bestFit="1" customWidth="1"/>
    <col min="9" max="9" width="4.6640625" bestFit="1" customWidth="1"/>
    <col min="11" max="11" width="13.83203125" bestFit="1" customWidth="1"/>
    <col min="12" max="12" width="12.6640625" bestFit="1" customWidth="1"/>
    <col min="13" max="13" width="24" bestFit="1" customWidth="1"/>
    <col min="14" max="14" width="4.6640625" bestFit="1" customWidth="1"/>
    <col min="16" max="16" width="13.83203125" bestFit="1" customWidth="1"/>
    <col min="17" max="17" width="12.6640625" bestFit="1" customWidth="1"/>
    <col min="18" max="18" width="24" bestFit="1" customWidth="1"/>
    <col min="19" max="19" width="4.6640625" bestFit="1" customWidth="1"/>
    <col min="21" max="21" width="10.33203125" bestFit="1" customWidth="1"/>
    <col min="22" max="22" width="9.33203125" bestFit="1" customWidth="1"/>
    <col min="23" max="23" width="10.5" bestFit="1" customWidth="1"/>
    <col min="24" max="24" width="9" bestFit="1" customWidth="1"/>
    <col min="25" max="25" width="14.5" bestFit="1" customWidth="1"/>
  </cols>
  <sheetData>
    <row r="1" spans="1:25" ht="24" x14ac:dyDescent="0.3">
      <c r="A1" s="7" t="s">
        <v>21</v>
      </c>
    </row>
    <row r="2" spans="1:25" x14ac:dyDescent="0.2">
      <c r="A2" s="11" t="s">
        <v>0</v>
      </c>
      <c r="B2" s="11"/>
      <c r="C2" s="11"/>
      <c r="D2" s="2"/>
      <c r="F2" s="11" t="s">
        <v>1</v>
      </c>
      <c r="G2" s="11"/>
      <c r="H2" s="11"/>
      <c r="K2" s="11" t="s">
        <v>2</v>
      </c>
      <c r="L2" s="11"/>
      <c r="M2" s="11"/>
      <c r="P2" s="11" t="s">
        <v>3</v>
      </c>
      <c r="Q2" s="11"/>
      <c r="R2" s="11"/>
    </row>
    <row r="3" spans="1:25" x14ac:dyDescent="0.2">
      <c r="A3" t="s">
        <v>4</v>
      </c>
      <c r="B3" t="s">
        <v>5</v>
      </c>
      <c r="C3" t="s">
        <v>6</v>
      </c>
      <c r="F3" t="s">
        <v>4</v>
      </c>
      <c r="G3" t="s">
        <v>5</v>
      </c>
      <c r="H3" t="s">
        <v>6</v>
      </c>
      <c r="K3" t="s">
        <v>4</v>
      </c>
      <c r="L3" t="s">
        <v>5</v>
      </c>
      <c r="M3" t="s">
        <v>6</v>
      </c>
      <c r="P3" t="s">
        <v>4</v>
      </c>
      <c r="Q3" t="s">
        <v>5</v>
      </c>
      <c r="R3" t="s">
        <v>6</v>
      </c>
      <c r="U3" t="s">
        <v>4</v>
      </c>
      <c r="V3" t="s">
        <v>20</v>
      </c>
      <c r="W3" t="s">
        <v>1</v>
      </c>
      <c r="X3" t="s">
        <v>2</v>
      </c>
      <c r="Y3" t="s">
        <v>3</v>
      </c>
    </row>
    <row r="4" spans="1:25" x14ac:dyDescent="0.2">
      <c r="A4" t="s">
        <v>9</v>
      </c>
      <c r="B4" s="8">
        <v>235728</v>
      </c>
      <c r="C4" s="6">
        <f t="shared" ref="C4:C14" si="0">B4/B$15</f>
        <v>7.1321163682748379E-2</v>
      </c>
      <c r="D4" s="5">
        <f t="shared" ref="D4:D14" si="1">C4</f>
        <v>7.1321163682748379E-2</v>
      </c>
      <c r="F4" t="s">
        <v>9</v>
      </c>
      <c r="G4" s="8">
        <v>151623</v>
      </c>
      <c r="H4" s="6">
        <f t="shared" ref="H4:H14" si="2">G4/G$15</f>
        <v>2.1250142954207563E-2</v>
      </c>
      <c r="I4" s="5">
        <f t="shared" ref="I4:I14" si="3">H4</f>
        <v>2.1250142954207563E-2</v>
      </c>
      <c r="K4" t="s">
        <v>9</v>
      </c>
      <c r="L4" s="8">
        <v>85866</v>
      </c>
      <c r="M4" s="6">
        <f t="shared" ref="M4:M14" si="4">L4/L$15</f>
        <v>3.2651177010553666E-2</v>
      </c>
      <c r="N4" s="5">
        <f t="shared" ref="N4:N14" si="5">M4</f>
        <v>3.2651177010553666E-2</v>
      </c>
      <c r="P4" t="s">
        <v>9</v>
      </c>
      <c r="Q4" s="8">
        <v>60522</v>
      </c>
      <c r="R4" s="6">
        <f t="shared" ref="R4:R14" si="6">Q4/Q$15</f>
        <v>2.3184224216064312E-2</v>
      </c>
      <c r="S4" s="5">
        <f t="shared" ref="S4:S14" si="7">R4</f>
        <v>2.3184224216064312E-2</v>
      </c>
      <c r="U4" t="s">
        <v>9</v>
      </c>
      <c r="V4" s="6">
        <f>C4</f>
        <v>7.1321163682748379E-2</v>
      </c>
      <c r="W4" s="6">
        <f>H4</f>
        <v>2.1250142954207563E-2</v>
      </c>
      <c r="X4" s="6">
        <f>M4</f>
        <v>3.2651177010553666E-2</v>
      </c>
      <c r="Y4" s="6">
        <f>R4</f>
        <v>2.3184224216064312E-2</v>
      </c>
    </row>
    <row r="5" spans="1:25" x14ac:dyDescent="0.2">
      <c r="A5" t="s">
        <v>10</v>
      </c>
      <c r="B5" s="8">
        <v>631479</v>
      </c>
      <c r="C5" s="6">
        <f t="shared" si="0"/>
        <v>0.19105841105519183</v>
      </c>
      <c r="D5" s="5">
        <f t="shared" si="1"/>
        <v>0.19105841105519183</v>
      </c>
      <c r="F5" t="s">
        <v>10</v>
      </c>
      <c r="G5" s="8">
        <v>439695</v>
      </c>
      <c r="H5" s="6">
        <f t="shared" si="2"/>
        <v>6.1623774798350475E-2</v>
      </c>
      <c r="I5" s="5">
        <f t="shared" si="3"/>
        <v>6.1623774798350475E-2</v>
      </c>
      <c r="K5" t="s">
        <v>10</v>
      </c>
      <c r="L5" s="8">
        <v>181361</v>
      </c>
      <c r="M5" s="6">
        <f t="shared" si="4"/>
        <v>6.8963851976463597E-2</v>
      </c>
      <c r="N5" s="5">
        <f t="shared" si="5"/>
        <v>6.8963851976463597E-2</v>
      </c>
      <c r="P5" t="s">
        <v>10</v>
      </c>
      <c r="Q5" s="8">
        <v>187019</v>
      </c>
      <c r="R5" s="6">
        <f t="shared" si="6"/>
        <v>7.1641558915173514E-2</v>
      </c>
      <c r="S5" s="5">
        <f t="shared" si="7"/>
        <v>7.1641558915173514E-2</v>
      </c>
      <c r="U5" t="s">
        <v>10</v>
      </c>
      <c r="V5" s="6">
        <f t="shared" ref="V5:V14" si="8">C5</f>
        <v>0.19105841105519183</v>
      </c>
      <c r="W5" s="6">
        <f t="shared" ref="W5:W14" si="9">H5</f>
        <v>6.1623774798350475E-2</v>
      </c>
      <c r="X5" s="6">
        <f t="shared" ref="X5:X14" si="10">M5</f>
        <v>6.8963851976463597E-2</v>
      </c>
      <c r="Y5" s="6">
        <f t="shared" ref="Y5:Y14" si="11">R5</f>
        <v>7.1641558915173514E-2</v>
      </c>
    </row>
    <row r="6" spans="1:25" x14ac:dyDescent="0.2">
      <c r="A6" t="s">
        <v>11</v>
      </c>
      <c r="B6" s="8">
        <v>598750</v>
      </c>
      <c r="C6" s="6">
        <f t="shared" si="0"/>
        <v>0.1811560220043677</v>
      </c>
      <c r="D6" s="5">
        <f t="shared" si="1"/>
        <v>0.1811560220043677</v>
      </c>
      <c r="F6" t="s">
        <v>11</v>
      </c>
      <c r="G6" s="8">
        <v>1078636</v>
      </c>
      <c r="H6" s="6">
        <f t="shared" si="2"/>
        <v>0.1511721123810677</v>
      </c>
      <c r="I6" s="5">
        <f t="shared" si="3"/>
        <v>0.1511721123810677</v>
      </c>
      <c r="K6" t="s">
        <v>11</v>
      </c>
      <c r="L6" s="8">
        <v>236319</v>
      </c>
      <c r="M6" s="6">
        <f t="shared" si="4"/>
        <v>8.9862035030827458E-2</v>
      </c>
      <c r="N6" s="5">
        <f t="shared" si="5"/>
        <v>8.9862035030827458E-2</v>
      </c>
      <c r="P6" t="s">
        <v>11</v>
      </c>
      <c r="Q6" s="8">
        <v>166767</v>
      </c>
      <c r="R6" s="6">
        <f t="shared" si="6"/>
        <v>6.3883604636998076E-2</v>
      </c>
      <c r="S6" s="5">
        <f t="shared" si="7"/>
        <v>6.3883604636998076E-2</v>
      </c>
      <c r="U6" t="s">
        <v>11</v>
      </c>
      <c r="V6" s="6">
        <f t="shared" si="8"/>
        <v>0.1811560220043677</v>
      </c>
      <c r="W6" s="6">
        <f t="shared" si="9"/>
        <v>0.1511721123810677</v>
      </c>
      <c r="X6" s="6">
        <f t="shared" si="10"/>
        <v>8.9862035030827458E-2</v>
      </c>
      <c r="Y6" s="6">
        <f t="shared" si="11"/>
        <v>6.3883604636998076E-2</v>
      </c>
    </row>
    <row r="7" spans="1:25" x14ac:dyDescent="0.2">
      <c r="A7" t="s">
        <v>12</v>
      </c>
      <c r="B7" s="8">
        <v>571261</v>
      </c>
      <c r="C7" s="6">
        <f t="shared" si="0"/>
        <v>0.17283903179329788</v>
      </c>
      <c r="D7" s="5">
        <f t="shared" si="1"/>
        <v>0.17283903179329788</v>
      </c>
      <c r="F7" t="s">
        <v>12</v>
      </c>
      <c r="G7" s="8">
        <v>1849871</v>
      </c>
      <c r="H7" s="6">
        <f t="shared" si="2"/>
        <v>0.25926161068467779</v>
      </c>
      <c r="I7" s="5">
        <f t="shared" si="3"/>
        <v>0.25926161068467779</v>
      </c>
      <c r="K7" t="s">
        <v>12</v>
      </c>
      <c r="L7" s="8">
        <v>368823</v>
      </c>
      <c r="M7" s="6">
        <f t="shared" si="4"/>
        <v>0.14024765400232261</v>
      </c>
      <c r="N7" s="5">
        <f t="shared" si="5"/>
        <v>0.14024765400232261</v>
      </c>
      <c r="P7" t="s">
        <v>12</v>
      </c>
      <c r="Q7" s="8">
        <v>233501</v>
      </c>
      <c r="R7" s="6">
        <f t="shared" si="6"/>
        <v>8.944746602351597E-2</v>
      </c>
      <c r="S7" s="5">
        <f t="shared" si="7"/>
        <v>8.944746602351597E-2</v>
      </c>
      <c r="U7" t="s">
        <v>12</v>
      </c>
      <c r="V7" s="6">
        <f t="shared" si="8"/>
        <v>0.17283903179329788</v>
      </c>
      <c r="W7" s="6">
        <f t="shared" si="9"/>
        <v>0.25926161068467779</v>
      </c>
      <c r="X7" s="6">
        <f t="shared" si="10"/>
        <v>0.14024765400232261</v>
      </c>
      <c r="Y7" s="6">
        <f t="shared" si="11"/>
        <v>8.944746602351597E-2</v>
      </c>
    </row>
    <row r="8" spans="1:25" x14ac:dyDescent="0.2">
      <c r="A8" t="s">
        <v>13</v>
      </c>
      <c r="B8" s="8">
        <v>504489</v>
      </c>
      <c r="C8" s="6">
        <f t="shared" si="0"/>
        <v>0.15263669375358907</v>
      </c>
      <c r="D8" s="5">
        <f t="shared" si="1"/>
        <v>0.15263669375358907</v>
      </c>
      <c r="F8" t="s">
        <v>13</v>
      </c>
      <c r="G8" s="8">
        <v>1766629</v>
      </c>
      <c r="H8" s="6">
        <f t="shared" si="2"/>
        <v>0.2475951458357159</v>
      </c>
      <c r="I8" s="5">
        <f t="shared" si="3"/>
        <v>0.2475951458357159</v>
      </c>
      <c r="K8" t="s">
        <v>13</v>
      </c>
      <c r="L8" s="8">
        <v>531416</v>
      </c>
      <c r="M8" s="6">
        <f t="shared" si="4"/>
        <v>0.20207483616612379</v>
      </c>
      <c r="N8" s="5">
        <f t="shared" si="5"/>
        <v>0.20207483616612379</v>
      </c>
      <c r="P8" t="s">
        <v>13</v>
      </c>
      <c r="Q8" s="8">
        <v>376061</v>
      </c>
      <c r="R8" s="6">
        <f t="shared" si="6"/>
        <v>0.14405807050192262</v>
      </c>
      <c r="S8" s="5">
        <f t="shared" si="7"/>
        <v>0.14405807050192262</v>
      </c>
      <c r="U8" t="s">
        <v>13</v>
      </c>
      <c r="V8" s="6">
        <f t="shared" si="8"/>
        <v>0.15263669375358907</v>
      </c>
      <c r="W8" s="6">
        <f t="shared" si="9"/>
        <v>0.2475951458357159</v>
      </c>
      <c r="X8" s="6">
        <f t="shared" si="10"/>
        <v>0.20207483616612379</v>
      </c>
      <c r="Y8" s="6">
        <f t="shared" si="11"/>
        <v>0.14405807050192262</v>
      </c>
    </row>
    <row r="9" spans="1:25" x14ac:dyDescent="0.2">
      <c r="A9" t="s">
        <v>14</v>
      </c>
      <c r="B9" s="8">
        <v>364039</v>
      </c>
      <c r="C9" s="6">
        <f t="shared" si="0"/>
        <v>0.11014255882162509</v>
      </c>
      <c r="D9" s="5">
        <f t="shared" si="1"/>
        <v>0.11014255882162509</v>
      </c>
      <c r="F9" t="s">
        <v>14</v>
      </c>
      <c r="G9" s="8">
        <v>1037300</v>
      </c>
      <c r="H9" s="6">
        <f t="shared" si="2"/>
        <v>0.14537882304399402</v>
      </c>
      <c r="I9" s="5">
        <f t="shared" si="3"/>
        <v>0.14537882304399402</v>
      </c>
      <c r="K9" t="s">
        <v>14</v>
      </c>
      <c r="L9" s="8">
        <v>509580</v>
      </c>
      <c r="M9" s="6">
        <f t="shared" si="4"/>
        <v>0.19377153682526185</v>
      </c>
      <c r="N9" s="5">
        <f t="shared" si="5"/>
        <v>0.19377153682526185</v>
      </c>
      <c r="P9" t="s">
        <v>14</v>
      </c>
      <c r="Q9" s="8">
        <v>522031</v>
      </c>
      <c r="R9" s="6">
        <f t="shared" si="6"/>
        <v>0.19997494715535291</v>
      </c>
      <c r="S9" s="5">
        <f t="shared" si="7"/>
        <v>0.19997494715535291</v>
      </c>
      <c r="U9" t="s">
        <v>14</v>
      </c>
      <c r="V9" s="6">
        <f t="shared" si="8"/>
        <v>0.11014255882162509</v>
      </c>
      <c r="W9" s="6">
        <f t="shared" si="9"/>
        <v>0.14537882304399402</v>
      </c>
      <c r="X9" s="6">
        <f t="shared" si="10"/>
        <v>0.19377153682526185</v>
      </c>
      <c r="Y9" s="6">
        <f t="shared" si="11"/>
        <v>0.19997494715535291</v>
      </c>
    </row>
    <row r="10" spans="1:25" x14ac:dyDescent="0.2">
      <c r="A10" t="s">
        <v>15</v>
      </c>
      <c r="B10" s="8">
        <v>210019</v>
      </c>
      <c r="C10" s="6">
        <f t="shared" si="0"/>
        <v>6.3542724985946222E-2</v>
      </c>
      <c r="D10" s="5">
        <f t="shared" si="1"/>
        <v>6.3542724985946222E-2</v>
      </c>
      <c r="F10" t="s">
        <v>15</v>
      </c>
      <c r="G10" s="8">
        <v>497766</v>
      </c>
      <c r="H10" s="6">
        <f t="shared" si="2"/>
        <v>6.9762494197740985E-2</v>
      </c>
      <c r="I10" s="5">
        <f t="shared" si="3"/>
        <v>6.9762494197740985E-2</v>
      </c>
      <c r="K10" t="s">
        <v>15</v>
      </c>
      <c r="L10" s="8">
        <v>343684</v>
      </c>
      <c r="M10" s="6">
        <f t="shared" si="4"/>
        <v>0.13068836465766573</v>
      </c>
      <c r="N10" s="5">
        <f t="shared" si="5"/>
        <v>0.13068836465766573</v>
      </c>
      <c r="P10" t="s">
        <v>15</v>
      </c>
      <c r="Q10" s="8">
        <v>447366</v>
      </c>
      <c r="R10" s="6">
        <f t="shared" si="6"/>
        <v>0.17137294951660267</v>
      </c>
      <c r="S10" s="5">
        <f t="shared" si="7"/>
        <v>0.17137294951660267</v>
      </c>
      <c r="U10" t="s">
        <v>15</v>
      </c>
      <c r="V10" s="6">
        <f t="shared" si="8"/>
        <v>6.3542724985946222E-2</v>
      </c>
      <c r="W10" s="6">
        <f t="shared" si="9"/>
        <v>6.9762494197740985E-2</v>
      </c>
      <c r="X10" s="6">
        <f t="shared" si="10"/>
        <v>0.13068836465766573</v>
      </c>
      <c r="Y10" s="6">
        <f t="shared" si="11"/>
        <v>0.17137294951660267</v>
      </c>
    </row>
    <row r="11" spans="1:25" x14ac:dyDescent="0.2">
      <c r="A11" t="s">
        <v>16</v>
      </c>
      <c r="B11" s="8">
        <v>105682</v>
      </c>
      <c r="C11" s="6">
        <f t="shared" si="0"/>
        <v>3.197483209597593E-2</v>
      </c>
      <c r="D11" s="5">
        <f t="shared" si="1"/>
        <v>3.197483209597593E-2</v>
      </c>
      <c r="F11" t="s">
        <v>16</v>
      </c>
      <c r="G11" s="8">
        <v>204046</v>
      </c>
      <c r="H11" s="6">
        <f t="shared" si="2"/>
        <v>2.8597288467015137E-2</v>
      </c>
      <c r="I11" s="5">
        <f t="shared" si="3"/>
        <v>2.8597288467015137E-2</v>
      </c>
      <c r="K11" t="s">
        <v>16</v>
      </c>
      <c r="L11" s="8">
        <v>200394</v>
      </c>
      <c r="M11" s="6">
        <f t="shared" si="4"/>
        <v>7.6201289985010259E-2</v>
      </c>
      <c r="N11" s="5">
        <f t="shared" si="5"/>
        <v>7.6201289985010259E-2</v>
      </c>
      <c r="P11" t="s">
        <v>16</v>
      </c>
      <c r="Q11" s="8">
        <v>295897</v>
      </c>
      <c r="R11" s="6">
        <f t="shared" si="6"/>
        <v>0.11334956532931466</v>
      </c>
      <c r="S11" s="5">
        <f t="shared" si="7"/>
        <v>0.11334956532931466</v>
      </c>
      <c r="U11" t="s">
        <v>16</v>
      </c>
      <c r="V11" s="6">
        <f t="shared" si="8"/>
        <v>3.197483209597593E-2</v>
      </c>
      <c r="W11" s="6">
        <f t="shared" si="9"/>
        <v>2.8597288467015137E-2</v>
      </c>
      <c r="X11" s="6">
        <f t="shared" si="10"/>
        <v>7.6201289985010259E-2</v>
      </c>
      <c r="Y11" s="6">
        <f t="shared" si="11"/>
        <v>0.11334956532931466</v>
      </c>
    </row>
    <row r="12" spans="1:25" x14ac:dyDescent="0.2">
      <c r="A12" t="s">
        <v>17</v>
      </c>
      <c r="B12" s="8">
        <v>49421</v>
      </c>
      <c r="C12" s="6">
        <f t="shared" si="0"/>
        <v>1.4952671003720846E-2</v>
      </c>
      <c r="D12" s="5">
        <f t="shared" si="1"/>
        <v>1.4952671003720846E-2</v>
      </c>
      <c r="F12" t="s">
        <v>17</v>
      </c>
      <c r="G12" s="8">
        <v>72142</v>
      </c>
      <c r="H12" s="6">
        <f t="shared" si="2"/>
        <v>1.0110786707837478E-2</v>
      </c>
      <c r="I12" s="5">
        <f t="shared" si="3"/>
        <v>1.0110786707837478E-2</v>
      </c>
      <c r="K12" t="s">
        <v>17</v>
      </c>
      <c r="L12" s="8">
        <v>104127</v>
      </c>
      <c r="M12" s="6">
        <f t="shared" si="4"/>
        <v>3.9595056350335653E-2</v>
      </c>
      <c r="N12" s="5">
        <f t="shared" si="5"/>
        <v>3.9595056350335653E-2</v>
      </c>
      <c r="P12" t="s">
        <v>17</v>
      </c>
      <c r="Q12" s="8">
        <v>181832</v>
      </c>
      <c r="R12" s="6">
        <f t="shared" si="6"/>
        <v>6.965456953926516E-2</v>
      </c>
      <c r="S12" s="5">
        <f t="shared" si="7"/>
        <v>6.965456953926516E-2</v>
      </c>
      <c r="U12" t="s">
        <v>17</v>
      </c>
      <c r="V12" s="6">
        <f t="shared" si="8"/>
        <v>1.4952671003720846E-2</v>
      </c>
      <c r="W12" s="6">
        <f t="shared" si="9"/>
        <v>1.0110786707837478E-2</v>
      </c>
      <c r="X12" s="6">
        <f t="shared" si="10"/>
        <v>3.9595056350335653E-2</v>
      </c>
      <c r="Y12" s="6">
        <f t="shared" si="11"/>
        <v>6.965456953926516E-2</v>
      </c>
    </row>
    <row r="13" spans="1:25" x14ac:dyDescent="0.2">
      <c r="A13" t="s">
        <v>18</v>
      </c>
      <c r="B13" s="8">
        <v>24249</v>
      </c>
      <c r="C13" s="4">
        <f t="shared" si="0"/>
        <v>7.3367054322904593E-3</v>
      </c>
      <c r="D13" s="5">
        <f t="shared" si="1"/>
        <v>7.3367054322904593E-3</v>
      </c>
      <c r="F13" t="s">
        <v>18</v>
      </c>
      <c r="G13" s="8">
        <v>30789</v>
      </c>
      <c r="H13" s="4">
        <f t="shared" si="2"/>
        <v>4.3151148006377437E-3</v>
      </c>
      <c r="I13" s="5">
        <f t="shared" si="3"/>
        <v>4.3151148006377437E-3</v>
      </c>
      <c r="K13" t="s">
        <v>18</v>
      </c>
      <c r="L13" s="8">
        <v>52395</v>
      </c>
      <c r="M13" s="6">
        <f t="shared" si="4"/>
        <v>1.9923583484358874E-2</v>
      </c>
      <c r="N13" s="5">
        <f t="shared" si="5"/>
        <v>1.9923583484358874E-2</v>
      </c>
      <c r="P13" t="s">
        <v>18</v>
      </c>
      <c r="Q13" s="8">
        <v>95859</v>
      </c>
      <c r="R13" s="6">
        <f t="shared" si="6"/>
        <v>3.672080481688822E-2</v>
      </c>
      <c r="S13" s="5">
        <f t="shared" si="7"/>
        <v>3.672080481688822E-2</v>
      </c>
      <c r="U13" t="s">
        <v>18</v>
      </c>
      <c r="V13" s="6">
        <f t="shared" si="8"/>
        <v>7.3367054322904593E-3</v>
      </c>
      <c r="W13" s="6">
        <f t="shared" si="9"/>
        <v>4.3151148006377437E-3</v>
      </c>
      <c r="X13" s="6">
        <f t="shared" si="10"/>
        <v>1.9923583484358874E-2</v>
      </c>
      <c r="Y13" s="6">
        <f t="shared" si="11"/>
        <v>3.672080481688822E-2</v>
      </c>
    </row>
    <row r="14" spans="1:25" x14ac:dyDescent="0.2">
      <c r="A14" t="s">
        <v>19</v>
      </c>
      <c r="B14" s="8">
        <v>10045</v>
      </c>
      <c r="C14" s="4">
        <f t="shared" si="0"/>
        <v>3.0391853712465533E-3</v>
      </c>
      <c r="D14" s="5">
        <f t="shared" si="1"/>
        <v>3.0391853712465533E-3</v>
      </c>
      <c r="F14" t="s">
        <v>19</v>
      </c>
      <c r="G14" s="8">
        <v>6655</v>
      </c>
      <c r="H14" s="4">
        <f t="shared" si="2"/>
        <v>9.3270612875521086E-4</v>
      </c>
      <c r="I14" s="5">
        <f t="shared" si="3"/>
        <v>9.3270612875521086E-4</v>
      </c>
      <c r="K14" t="s">
        <v>19</v>
      </c>
      <c r="L14" s="8">
        <v>15833</v>
      </c>
      <c r="M14" s="4">
        <f t="shared" si="4"/>
        <v>6.0206145110765158E-3</v>
      </c>
      <c r="N14" s="5">
        <f t="shared" si="5"/>
        <v>6.0206145110765158E-3</v>
      </c>
      <c r="P14" t="s">
        <v>19</v>
      </c>
      <c r="Q14" s="8">
        <v>43627</v>
      </c>
      <c r="R14" s="6">
        <f t="shared" si="6"/>
        <v>1.6712239348901849E-2</v>
      </c>
      <c r="S14" s="5">
        <f t="shared" si="7"/>
        <v>1.6712239348901849E-2</v>
      </c>
      <c r="U14" t="s">
        <v>19</v>
      </c>
      <c r="V14" s="6">
        <f t="shared" si="8"/>
        <v>3.0391853712465533E-3</v>
      </c>
      <c r="W14" s="6">
        <f t="shared" si="9"/>
        <v>9.3270612875521086E-4</v>
      </c>
      <c r="X14" s="6">
        <f t="shared" si="10"/>
        <v>6.0206145110765158E-3</v>
      </c>
      <c r="Y14" s="6">
        <f t="shared" si="11"/>
        <v>1.6712239348901849E-2</v>
      </c>
    </row>
    <row r="15" spans="1:25" x14ac:dyDescent="0.2">
      <c r="A15" t="s">
        <v>7</v>
      </c>
      <c r="B15">
        <f>SUM(B4:B14)</f>
        <v>3305162</v>
      </c>
      <c r="C15">
        <f>SUM(C4:C14)</f>
        <v>1</v>
      </c>
      <c r="F15" t="s">
        <v>7</v>
      </c>
      <c r="G15">
        <f>SUM(G4:G14)</f>
        <v>7135152</v>
      </c>
      <c r="H15">
        <f>SUM(H4:H14)</f>
        <v>1</v>
      </c>
      <c r="K15" t="s">
        <v>7</v>
      </c>
      <c r="L15">
        <f>SUM(L4:L14)</f>
        <v>2629798</v>
      </c>
      <c r="M15">
        <f>SUM(M4:M14)</f>
        <v>1</v>
      </c>
      <c r="P15" t="s">
        <v>7</v>
      </c>
      <c r="Q15">
        <f>SUM(Q4:Q14)</f>
        <v>2610482</v>
      </c>
      <c r="R15">
        <f>SUM(R4:R14)</f>
        <v>1</v>
      </c>
    </row>
    <row r="16" spans="1:25" x14ac:dyDescent="0.2">
      <c r="A16" t="s">
        <v>8</v>
      </c>
      <c r="B16">
        <v>722</v>
      </c>
      <c r="F16" t="s">
        <v>8</v>
      </c>
      <c r="G16">
        <v>1520</v>
      </c>
      <c r="K16" t="s">
        <v>8</v>
      </c>
      <c r="L16">
        <v>670</v>
      </c>
      <c r="P16" t="s">
        <v>8</v>
      </c>
      <c r="Q16">
        <v>684</v>
      </c>
    </row>
    <row r="22" spans="2:2" x14ac:dyDescent="0.2">
      <c r="B22" s="9"/>
    </row>
  </sheetData>
  <sheetProtection sheet="1" objects="1" scenarios="1"/>
  <mergeCells count="4">
    <mergeCell ref="A2:C2"/>
    <mergeCell ref="F2:H2"/>
    <mergeCell ref="K2:M2"/>
    <mergeCell ref="P2:R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C795D553D2EF43A3E3831099A82ADB" ma:contentTypeVersion="19" ma:contentTypeDescription="Create a new document." ma:contentTypeScope="" ma:versionID="9b1d54c6056de413cf74fbde9747682f">
  <xsd:schema xmlns:xsd="http://www.w3.org/2001/XMLSchema" xmlns:xs="http://www.w3.org/2001/XMLSchema" xmlns:p="http://schemas.microsoft.com/office/2006/metadata/properties" xmlns:ns2="bec0360e-1764-4e96-82f3-8ef208e821db" xmlns:ns3="7a85390b-7aaa-4221-b896-e8172d900df9" targetNamespace="http://schemas.microsoft.com/office/2006/metadata/properties" ma:root="true" ma:fieldsID="6a5d36b9c215aa75b130d43040990401" ns2:_="" ns3:_="">
    <xsd:import namespace="bec0360e-1764-4e96-82f3-8ef208e821db"/>
    <xsd:import namespace="7a85390b-7aaa-4221-b896-e8172d90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astused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0360e-1764-4e96-82f3-8ef208e82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astused" ma:index="21" nillable="true" ma:displayName="Last used" ma:description="last time photo used on ICCT website" ma:format="Dropdown" ma:internalName="Lastused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3d0c42d-6e87-4daf-ac4d-d5283275e2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5390b-7aaa-4221-b896-e8172d90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d468982-5710-431e-9454-72c8e5bf8dc3}" ma:internalName="TaxCatchAll" ma:showField="CatchAllData" ma:web="7a85390b-7aaa-4221-b896-e8172d90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85390b-7aaa-4221-b896-e8172d900df9" xsi:nil="true"/>
    <lcf76f155ced4ddcb4097134ff3c332f xmlns="bec0360e-1764-4e96-82f3-8ef208e821db">
      <Terms xmlns="http://schemas.microsoft.com/office/infopath/2007/PartnerControls"/>
    </lcf76f155ced4ddcb4097134ff3c332f>
    <Lastused xmlns="bec0360e-1764-4e96-82f3-8ef208e821db" xsi:nil="true"/>
  </documentManagement>
</p:properties>
</file>

<file path=customXml/itemProps1.xml><?xml version="1.0" encoding="utf-8"?>
<ds:datastoreItem xmlns:ds="http://schemas.openxmlformats.org/officeDocument/2006/customXml" ds:itemID="{B68B5675-AF20-4642-B8AC-9E95B2959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c0360e-1764-4e96-82f3-8ef208e821db"/>
    <ds:schemaRef ds:uri="7a85390b-7aaa-4221-b896-e8172d90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31BC9-2A61-4E5B-ADBC-4822733436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B74413-6A37-4E62-AD17-427EDC2EEC63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9d007898-c04f-4f57-bba2-fb6d9501677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584a2bd-48b4-4060-be62-3966b7a8b574"/>
    <ds:schemaRef ds:uri="7a85390b-7aaa-4221-b896-e8172d900df9"/>
    <ds:schemaRef ds:uri="bec0360e-1764-4e96-82f3-8ef208e821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and 2023</vt:lpstr>
      <vt:lpstr>2023 ships built 2020+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Xiaoli Mao</dc:creator>
  <cp:lastModifiedBy>D'Errah Scott</cp:lastModifiedBy>
  <dcterms:created xsi:type="dcterms:W3CDTF">2024-09-24T14:29:10Z</dcterms:created>
  <dcterms:modified xsi:type="dcterms:W3CDTF">2024-10-14T17:52:03Z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b26152-23a6-4a6e-8fcb-d99d6e3b8e71_Enabled">
    <vt:lpwstr>true</vt:lpwstr>
  </property>
  <property fmtid="{D5CDD505-2E9C-101B-9397-08002B2CF9AE}" pid="3" name="MSIP_Label_edb26152-23a6-4a6e-8fcb-d99d6e3b8e71_SetDate">
    <vt:lpwstr>2024-09-24T15:25:24Z</vt:lpwstr>
  </property>
  <property fmtid="{D5CDD505-2E9C-101B-9397-08002B2CF9AE}" pid="4" name="MSIP_Label_edb26152-23a6-4a6e-8fcb-d99d6e3b8e71_Method">
    <vt:lpwstr>Standard</vt:lpwstr>
  </property>
  <property fmtid="{D5CDD505-2E9C-101B-9397-08002B2CF9AE}" pid="5" name="MSIP_Label_edb26152-23a6-4a6e-8fcb-d99d6e3b8e71_Name">
    <vt:lpwstr>defa4170-0d19-0005-0004-bc88714345d2</vt:lpwstr>
  </property>
  <property fmtid="{D5CDD505-2E9C-101B-9397-08002B2CF9AE}" pid="6" name="MSIP_Label_edb26152-23a6-4a6e-8fcb-d99d6e3b8e71_SiteId">
    <vt:lpwstr>7fbdd19f-c389-4ced-8a04-0b5090b80cfe</vt:lpwstr>
  </property>
  <property fmtid="{D5CDD505-2E9C-101B-9397-08002B2CF9AE}" pid="7" name="MSIP_Label_edb26152-23a6-4a6e-8fcb-d99d6e3b8e71_ActionId">
    <vt:lpwstr>8b8ff341-2cc2-4b0f-a07f-d11d8efd2779</vt:lpwstr>
  </property>
  <property fmtid="{D5CDD505-2E9C-101B-9397-08002B2CF9AE}" pid="8" name="MSIP_Label_edb26152-23a6-4a6e-8fcb-d99d6e3b8e71_ContentBits">
    <vt:lpwstr>0</vt:lpwstr>
  </property>
  <property fmtid="{D5CDD505-2E9C-101B-9397-08002B2CF9AE}" pid="9" name="ContentTypeId">
    <vt:lpwstr>0x010100EBC795D553D2EF43A3E3831099A82ADB</vt:lpwstr>
  </property>
  <property fmtid="{D5CDD505-2E9C-101B-9397-08002B2CF9AE}" pid="10" name="MediaServiceImageTags">
    <vt:lpwstr/>
  </property>
</Properties>
</file>